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440" windowHeight="8445" tabRatio="804"/>
  </bookViews>
  <sheets>
    <sheet name="Cover" sheetId="7" r:id="rId1"/>
    <sheet name="Table of contents" sheetId="6" r:id="rId2"/>
    <sheet name="Revision History" sheetId="5" r:id="rId3"/>
    <sheet name="Electricity Transmitted" sheetId="1" r:id="rId4"/>
    <sheet name="Data &amp; Parameters" sheetId="2" r:id="rId5"/>
    <sheet name="Calculation Formula" sheetId="3" r:id="rId6"/>
    <sheet name="ER Calculation" sheetId="4" r:id="rId7"/>
  </sheets>
  <calcPr calcId="125725"/>
</workbook>
</file>

<file path=xl/calcChain.xml><?xml version="1.0" encoding="utf-8"?>
<calcChain xmlns="http://schemas.openxmlformats.org/spreadsheetml/2006/main">
  <c r="C29" i="2"/>
  <c r="B22" i="4"/>
  <c r="C21" i="2" l="1"/>
  <c r="H479" i="1"/>
  <c r="C20" i="2" l="1"/>
  <c r="C22" i="4" s="1"/>
  <c r="F22" s="1"/>
  <c r="C19" i="2"/>
  <c r="C18"/>
  <c r="C17"/>
  <c r="C16"/>
  <c r="C15"/>
  <c r="C14"/>
  <c r="C13"/>
  <c r="C12"/>
  <c r="C11"/>
  <c r="C10"/>
  <c r="C9"/>
  <c r="C8"/>
  <c r="C7"/>
  <c r="H165" i="1"/>
  <c r="H197"/>
  <c r="H228"/>
  <c r="H260"/>
  <c r="H291"/>
  <c r="H323"/>
  <c r="H355"/>
  <c r="H384"/>
  <c r="H416"/>
  <c r="H447"/>
  <c r="C27" i="2" l="1"/>
  <c r="D27" s="1"/>
  <c r="C28"/>
  <c r="H133" i="1"/>
  <c r="H102"/>
  <c r="H70" l="1"/>
  <c r="H39"/>
  <c r="B10" i="4" l="1"/>
  <c r="B11"/>
  <c r="B12"/>
  <c r="B13"/>
  <c r="B14"/>
  <c r="B15"/>
  <c r="B16"/>
  <c r="B17"/>
  <c r="B18"/>
  <c r="B19"/>
  <c r="B20"/>
  <c r="B21"/>
  <c r="B23"/>
  <c r="B9"/>
  <c r="D28" i="2"/>
  <c r="D29" l="1"/>
  <c r="D22"/>
  <c r="C27" i="4"/>
  <c r="E5"/>
  <c r="C9" s="1"/>
  <c r="D24"/>
  <c r="C23" l="1"/>
  <c r="F23" s="1"/>
  <c r="C21"/>
  <c r="F21" s="1"/>
  <c r="C20"/>
  <c r="F20" s="1"/>
  <c r="C14"/>
  <c r="F14" s="1"/>
  <c r="C19"/>
  <c r="F19" s="1"/>
  <c r="C18"/>
  <c r="F18" s="1"/>
  <c r="C17"/>
  <c r="F17" s="1"/>
  <c r="C16"/>
  <c r="F16" s="1"/>
  <c r="C15"/>
  <c r="F15" s="1"/>
  <c r="C13"/>
  <c r="F13" s="1"/>
  <c r="C12"/>
  <c r="F12" s="1"/>
  <c r="C11"/>
  <c r="F11" s="1"/>
  <c r="C10"/>
  <c r="F10" s="1"/>
  <c r="D31" l="1"/>
  <c r="C24"/>
  <c r="F24" s="1"/>
  <c r="C28" s="1"/>
  <c r="C22" i="2"/>
  <c r="F9" i="4" l="1"/>
  <c r="C31" s="1"/>
  <c r="E31" s="1"/>
</calcChain>
</file>

<file path=xl/sharedStrings.xml><?xml version="1.0" encoding="utf-8"?>
<sst xmlns="http://schemas.openxmlformats.org/spreadsheetml/2006/main" count="68" uniqueCount="64">
  <si>
    <t>Calculation Formula</t>
    <phoneticPr fontId="4" type="noConversion"/>
  </si>
  <si>
    <r>
      <t xml:space="preserve">The applied methodology : </t>
    </r>
    <r>
      <rPr>
        <b/>
        <sz val="16"/>
        <rFont val="Times New Roman"/>
        <family val="1"/>
      </rPr>
      <t>AMS-I.D version 13</t>
    </r>
    <phoneticPr fontId="4" type="noConversion"/>
  </si>
  <si>
    <t>ER Calculation</t>
    <phoneticPr fontId="4" type="noConversion"/>
  </si>
  <si>
    <t>(unit: CO2)</t>
    <phoneticPr fontId="4" type="noConversion"/>
  </si>
  <si>
    <t>Emission Factor</t>
    <phoneticPr fontId="4" type="noConversion"/>
  </si>
  <si>
    <t>Contents</t>
    <phoneticPr fontId="4" type="noConversion"/>
  </si>
  <si>
    <t xml:space="preserve">               1. Revision History</t>
    <phoneticPr fontId="4" type="noConversion"/>
  </si>
  <si>
    <t xml:space="preserve">               2. Electricity Transmitted</t>
    <phoneticPr fontId="4" type="noConversion"/>
  </si>
  <si>
    <t xml:space="preserve">               3. Data &amp; Parameters</t>
    <phoneticPr fontId="4" type="noConversion"/>
  </si>
  <si>
    <t>Name</t>
    <phoneticPr fontId="16" type="noConversion"/>
  </si>
  <si>
    <t>Remark</t>
    <phoneticPr fontId="16" type="noConversion"/>
  </si>
  <si>
    <t>ER Spreadsheet</t>
    <phoneticPr fontId="16" type="noConversion"/>
  </si>
  <si>
    <t xml:space="preserve">               4. Calculation Formulae</t>
    <phoneticPr fontId="4" type="noConversion"/>
  </si>
  <si>
    <t xml:space="preserve">               5. Emission Reduction Calculation</t>
    <phoneticPr fontId="4" type="noConversion"/>
  </si>
  <si>
    <t>The actual ER
(tCO2)</t>
    <phoneticPr fontId="16" type="noConversion"/>
  </si>
  <si>
    <t>total</t>
    <phoneticPr fontId="16" type="noConversion"/>
  </si>
  <si>
    <t>Year</t>
    <phoneticPr fontId="16" type="noConversion"/>
  </si>
  <si>
    <t>Tatal actual ER(tCO2)</t>
    <phoneticPr fontId="16" type="noConversion"/>
  </si>
  <si>
    <t xml:space="preserve">Gochang Solarpark 14.98MWphotovoltaic power plant
</t>
    <phoneticPr fontId="16" type="noConversion"/>
  </si>
  <si>
    <t>UNFCCC CDM reference No. 3009</t>
    <phoneticPr fontId="16" type="noConversion"/>
  </si>
  <si>
    <t>2010.03.01 ~2011.05.31</t>
    <phoneticPr fontId="4" type="noConversion"/>
  </si>
  <si>
    <t>Revision History</t>
    <phoneticPr fontId="16" type="noConversion"/>
  </si>
  <si>
    <t>Revision No.</t>
    <phoneticPr fontId="16" type="noConversion"/>
  </si>
  <si>
    <t>Revision Date</t>
    <phoneticPr fontId="16" type="noConversion"/>
  </si>
  <si>
    <t>Reason of Revision</t>
    <phoneticPr fontId="16" type="noConversion"/>
  </si>
  <si>
    <t>Revision Sheet</t>
    <phoneticPr fontId="16" type="noConversion"/>
  </si>
  <si>
    <t>Data &amp; Parameters</t>
    <phoneticPr fontId="4" type="noConversion"/>
  </si>
  <si>
    <r>
      <rPr>
        <b/>
        <sz val="12"/>
        <color theme="0"/>
        <rFont val="Times New Roman"/>
        <family val="1"/>
      </rPr>
      <t>Date</t>
    </r>
    <r>
      <rPr>
        <sz val="12"/>
        <color theme="0"/>
        <rFont val="Times New Roman"/>
        <family val="1"/>
      </rPr>
      <t xml:space="preserve">
(Month/Year)</t>
    </r>
    <phoneticPr fontId="4" type="noConversion"/>
  </si>
  <si>
    <t>Total</t>
    <phoneticPr fontId="4" type="noConversion"/>
  </si>
  <si>
    <t>EFy :</t>
    <phoneticPr fontId="4" type="noConversion"/>
  </si>
  <si>
    <t>1. Formula of Baseline Emission(BEy)</t>
    <phoneticPr fontId="4" type="noConversion"/>
  </si>
  <si>
    <t>2. Formula of Project Emission(PEy)</t>
    <phoneticPr fontId="4" type="noConversion"/>
  </si>
  <si>
    <t xml:space="preserve">    Not applicable</t>
    <phoneticPr fontId="4" type="noConversion"/>
  </si>
  <si>
    <t>3. Formula of Leakage : No leakage from this project. Zero</t>
    <phoneticPr fontId="4" type="noConversion"/>
  </si>
  <si>
    <t>4. Formula of Emission Reduction</t>
    <phoneticPr fontId="4" type="noConversion"/>
  </si>
  <si>
    <r>
      <t xml:space="preserve">
</t>
    </r>
    <r>
      <rPr>
        <b/>
        <sz val="12"/>
        <color theme="0"/>
        <rFont val="Times New Roman"/>
        <family val="1"/>
      </rPr>
      <t>BEy</t>
    </r>
    <r>
      <rPr>
        <sz val="12"/>
        <color theme="0"/>
        <rFont val="Times New Roman"/>
        <family val="1"/>
      </rPr>
      <t xml:space="preserve">
Baseline Emissions
(tCO2)
</t>
    </r>
    <phoneticPr fontId="4" type="noConversion"/>
  </si>
  <si>
    <r>
      <rPr>
        <b/>
        <sz val="12"/>
        <color theme="0"/>
        <rFont val="Times New Roman"/>
        <family val="1"/>
      </rPr>
      <t>PEy</t>
    </r>
    <r>
      <rPr>
        <sz val="12"/>
        <color theme="0"/>
        <rFont val="Times New Roman"/>
        <family val="1"/>
      </rPr>
      <t xml:space="preserve">
Project Emissions
</t>
    </r>
    <phoneticPr fontId="4" type="noConversion"/>
  </si>
  <si>
    <r>
      <rPr>
        <b/>
        <sz val="12"/>
        <color theme="0"/>
        <rFont val="Times New Roman"/>
        <family val="1"/>
      </rPr>
      <t>PLy</t>
    </r>
    <r>
      <rPr>
        <sz val="12"/>
        <color theme="0"/>
        <rFont val="Times New Roman"/>
        <family val="1"/>
      </rPr>
      <t xml:space="preserve">
Leakage
</t>
    </r>
    <phoneticPr fontId="4" type="noConversion"/>
  </si>
  <si>
    <r>
      <rPr>
        <b/>
        <sz val="12"/>
        <color theme="0"/>
        <rFont val="Times New Roman"/>
        <family val="1"/>
      </rPr>
      <t>ERy</t>
    </r>
    <r>
      <rPr>
        <sz val="12"/>
        <color theme="0"/>
        <rFont val="Times New Roman"/>
        <family val="1"/>
      </rPr>
      <t xml:space="preserve">
Emission Reduction
(tCO2)</t>
    </r>
    <phoneticPr fontId="4" type="noConversion"/>
  </si>
  <si>
    <t>Emission Reduction</t>
    <phoneticPr fontId="4" type="noConversion"/>
  </si>
  <si>
    <t>tCO2/MWh</t>
    <phoneticPr fontId="4" type="noConversion"/>
  </si>
  <si>
    <t>tCO2</t>
    <phoneticPr fontId="4" type="noConversion"/>
  </si>
  <si>
    <r>
      <t>tCO</t>
    </r>
    <r>
      <rPr>
        <sz val="6"/>
        <color theme="0"/>
        <rFont val="Times New Roman"/>
        <family val="1"/>
      </rPr>
      <t>2</t>
    </r>
    <r>
      <rPr>
        <sz val="12"/>
        <color theme="0"/>
        <rFont val="Times New Roman"/>
        <family val="1"/>
      </rPr>
      <t>/MWh</t>
    </r>
    <phoneticPr fontId="4" type="noConversion"/>
  </si>
  <si>
    <r>
      <t>tCO</t>
    </r>
    <r>
      <rPr>
        <b/>
        <sz val="6"/>
        <color theme="0"/>
        <rFont val="Times New Roman"/>
        <family val="1"/>
      </rPr>
      <t>2</t>
    </r>
    <r>
      <rPr>
        <b/>
        <sz val="12"/>
        <color theme="0"/>
        <rFont val="Times New Roman"/>
        <family val="1"/>
      </rPr>
      <t>/MWh</t>
    </r>
    <phoneticPr fontId="4" type="noConversion"/>
  </si>
  <si>
    <t>Month-year</t>
    <phoneticPr fontId="4" type="noConversion"/>
  </si>
  <si>
    <t>Monitoring Period: 01 Mar 2010 - 31 May 2011</t>
    <phoneticPr fontId="16" type="noConversion"/>
  </si>
  <si>
    <t>(version 01)</t>
    <phoneticPr fontId="4" type="noConversion"/>
  </si>
  <si>
    <t>2010.03.01~2011.05.31</t>
    <phoneticPr fontId="5" type="noConversion"/>
  </si>
  <si>
    <t>MW</t>
    <phoneticPr fontId="4" type="noConversion"/>
  </si>
  <si>
    <t>1 Area</t>
    <phoneticPr fontId="4" type="noConversion"/>
  </si>
  <si>
    <t>2 Area</t>
    <phoneticPr fontId="4" type="noConversion"/>
  </si>
  <si>
    <t>3 Area</t>
    <phoneticPr fontId="4" type="noConversion"/>
  </si>
  <si>
    <t>4 Area</t>
    <phoneticPr fontId="4" type="noConversion"/>
  </si>
  <si>
    <t>5 Area</t>
    <phoneticPr fontId="4" type="noConversion"/>
  </si>
  <si>
    <t>Electricity Transmitted</t>
    <phoneticPr fontId="4" type="noConversion"/>
  </si>
  <si>
    <t>EGy(=Net Generation)
(MWh)</t>
    <phoneticPr fontId="16" type="noConversion"/>
  </si>
  <si>
    <t>Export electricity
(MWh)</t>
    <phoneticPr fontId="4" type="noConversion"/>
  </si>
  <si>
    <t xml:space="preserve"> Import Electricity
(MWh)</t>
    <phoneticPr fontId="4" type="noConversion"/>
  </si>
  <si>
    <r>
      <t xml:space="preserve">    BEy = </t>
    </r>
    <r>
      <rPr>
        <b/>
        <u/>
        <sz val="12"/>
        <color theme="1"/>
        <rFont val="Times New Roman"/>
        <family val="1"/>
      </rPr>
      <t>EGy</t>
    </r>
    <r>
      <rPr>
        <b/>
        <sz val="12"/>
        <color theme="1"/>
        <rFont val="Times New Roman"/>
        <family val="1"/>
      </rPr>
      <t xml:space="preserve"> * EFy</t>
    </r>
    <phoneticPr fontId="4" type="noConversion"/>
  </si>
  <si>
    <t>=&gt; EGy = Export electricity - Import electricity</t>
    <phoneticPr fontId="4" type="noConversion"/>
  </si>
  <si>
    <t xml:space="preserve">    ERy = BEy - PEy - LEy</t>
    <phoneticPr fontId="4" type="noConversion"/>
  </si>
  <si>
    <t>Monitoring Period</t>
    <phoneticPr fontId="4" type="noConversion"/>
  </si>
  <si>
    <t>Electricity Transmitted per Area (Wh)</t>
    <phoneticPr fontId="4" type="noConversion"/>
  </si>
  <si>
    <t>Gochang Solarpark</t>
    <phoneticPr fontId="4" type="noConversion"/>
  </si>
</sst>
</file>

<file path=xl/styles.xml><?xml version="1.0" encoding="utf-8"?>
<styleSheet xmlns="http://schemas.openxmlformats.org/spreadsheetml/2006/main">
  <numFmts count="14">
    <numFmt numFmtId="41" formatCode="_-* #,##0_-;\-* #,##0_-;_-* &quot;-&quot;_-;_-@_-"/>
    <numFmt numFmtId="176" formatCode="[$-409]mmm&quot;-&quot;yy;@"/>
    <numFmt numFmtId="177" formatCode="0.000_ "/>
    <numFmt numFmtId="178" formatCode="#,##0.000"/>
    <numFmt numFmtId="179" formatCode="[$-809]d\ mmmm\ yyyy;@"/>
    <numFmt numFmtId="180" formatCode="0.000;__x0000_"/>
    <numFmt numFmtId="181" formatCode="0.00_);[Red]\(0.00\)"/>
    <numFmt numFmtId="182" formatCode="0.00_ "/>
    <numFmt numFmtId="183" formatCode="#,##0.0000_ "/>
    <numFmt numFmtId="185" formatCode="#,##0.0000_);[Red]\(#,##0.0000\)"/>
    <numFmt numFmtId="186" formatCode="_-* #,##0.000_-;\-* #,##0.000_-;_-* &quot;-&quot;_-;_-@_-"/>
    <numFmt numFmtId="187" formatCode="#,##0.00_);[Red]\(#,##0.00\)"/>
    <numFmt numFmtId="190" formatCode="_-* #,##0.0000_-;\-* #,##0.0000_-;_-* &quot;-&quot;_-;_-@_-"/>
    <numFmt numFmtId="191" formatCode="#,##0.000_ "/>
  </numFmts>
  <fonts count="4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26"/>
      <color theme="0"/>
      <name val="Times New Roman"/>
      <family val="1"/>
    </font>
    <font>
      <sz val="11"/>
      <color theme="1"/>
      <name val="Times New Roman"/>
      <family val="1"/>
    </font>
    <font>
      <b/>
      <sz val="14"/>
      <color theme="0"/>
      <name val="Times New Roman"/>
      <family val="1"/>
    </font>
    <font>
      <sz val="11"/>
      <color rgb="FF006100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4"/>
      <color theme="1"/>
      <name val="Times New Roman"/>
      <family val="1"/>
    </font>
    <font>
      <b/>
      <sz val="20"/>
      <color theme="1"/>
      <name val="Times New Roman"/>
      <family val="1"/>
    </font>
    <font>
      <b/>
      <sz val="13"/>
      <color theme="1"/>
      <name val="Times New Roman"/>
      <family val="1"/>
    </font>
    <font>
      <sz val="8"/>
      <name val="맑은 고딕"/>
      <family val="3"/>
      <charset val="129"/>
    </font>
    <font>
      <sz val="14"/>
      <color theme="1"/>
      <name val="Times New Roman"/>
      <family val="1"/>
    </font>
    <font>
      <sz val="11"/>
      <color rgb="FF000000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24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맑은 고딕"/>
      <family val="3"/>
      <charset val="129"/>
      <scheme val="minor"/>
    </font>
    <font>
      <b/>
      <sz val="24"/>
      <color theme="0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Times New Roman"/>
      <family val="1"/>
    </font>
    <font>
      <sz val="6"/>
      <color theme="0"/>
      <name val="Times New Roman"/>
      <family val="1"/>
    </font>
    <font>
      <b/>
      <sz val="11"/>
      <color theme="0"/>
      <name val="Times New Roman"/>
      <family val="1"/>
    </font>
    <font>
      <b/>
      <sz val="6"/>
      <color theme="0"/>
      <name val="Times New Roman"/>
      <family val="1"/>
    </font>
    <font>
      <b/>
      <sz val="11"/>
      <name val="Times New Roman"/>
      <family val="1"/>
    </font>
    <font>
      <b/>
      <sz val="10"/>
      <color indexed="8"/>
      <name val="맑은 고딕"/>
      <family val="3"/>
      <charset val="129"/>
      <scheme val="minor"/>
    </font>
    <font>
      <b/>
      <sz val="10"/>
      <color theme="1"/>
      <name val="Times New Roman"/>
      <family val="1"/>
    </font>
    <font>
      <b/>
      <sz val="10"/>
      <color rgb="FFFF0000"/>
      <name val="맑은 고딕"/>
      <family val="3"/>
      <charset val="129"/>
      <scheme val="minor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u/>
      <sz val="12"/>
      <color theme="1"/>
      <name val="Times New Roman"/>
      <family val="1"/>
    </font>
  </fonts>
  <fills count="1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3" tint="0.39994506668294322"/>
      </right>
      <top style="thin">
        <color indexed="64"/>
      </top>
      <bottom style="thin">
        <color indexed="64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4" tint="0.7999816888943144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4" tint="0.79998168889431442"/>
      </right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</borders>
  <cellStyleXfs count="1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" fillId="8" borderId="1" applyNumberFormat="0" applyFont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179" fontId="7" fillId="0" borderId="2" xfId="0" applyNumberFormat="1" applyFont="1" applyBorder="1" applyAlignment="1">
      <alignment horizontal="left" vertical="center"/>
    </xf>
    <xf numFmtId="0" fontId="7" fillId="0" borderId="2" xfId="0" applyNumberFormat="1" applyFont="1" applyBorder="1" applyAlignment="1">
      <alignment vertical="center" wrapText="1"/>
    </xf>
    <xf numFmtId="0" fontId="7" fillId="0" borderId="2" xfId="0" applyFont="1" applyBorder="1">
      <alignment vertical="center"/>
    </xf>
    <xf numFmtId="0" fontId="0" fillId="0" borderId="2" xfId="0" applyBorder="1">
      <alignment vertical="center"/>
    </xf>
    <xf numFmtId="0" fontId="23" fillId="0" borderId="2" xfId="0" applyFont="1" applyBorder="1" applyAlignment="1">
      <alignment horizontal="center" vertical="center"/>
    </xf>
    <xf numFmtId="181" fontId="7" fillId="0" borderId="2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5" borderId="2" xfId="0" applyFill="1" applyBorder="1">
      <alignment vertical="center"/>
    </xf>
    <xf numFmtId="0" fontId="26" fillId="0" borderId="2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7" fillId="0" borderId="5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0" fontId="7" fillId="0" borderId="2" xfId="0" applyFont="1" applyBorder="1" applyAlignment="1">
      <alignment horizontal="center" vertical="center"/>
    </xf>
    <xf numFmtId="0" fontId="18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179" fontId="0" fillId="0" borderId="2" xfId="0" applyNumberFormat="1" applyBorder="1" applyAlignment="1">
      <alignment horizontal="left" vertical="center"/>
    </xf>
    <xf numFmtId="0" fontId="0" fillId="0" borderId="2" xfId="0" applyNumberFormat="1" applyBorder="1" applyAlignment="1">
      <alignment vertical="center" wrapText="1"/>
    </xf>
    <xf numFmtId="0" fontId="0" fillId="5" borderId="5" xfId="0" applyFill="1" applyBorder="1">
      <alignment vertical="center"/>
    </xf>
    <xf numFmtId="0" fontId="0" fillId="0" borderId="5" xfId="0" applyFill="1" applyBorder="1">
      <alignment vertical="center"/>
    </xf>
    <xf numFmtId="0" fontId="24" fillId="0" borderId="16" xfId="0" applyFont="1" applyFill="1" applyBorder="1" applyAlignment="1">
      <alignment vertical="center"/>
    </xf>
    <xf numFmtId="0" fontId="24" fillId="0" borderId="19" xfId="0" applyFont="1" applyFill="1" applyBorder="1" applyAlignment="1">
      <alignment vertical="center"/>
    </xf>
    <xf numFmtId="0" fontId="0" fillId="5" borderId="7" xfId="0" applyFill="1" applyBorder="1">
      <alignment vertical="center"/>
    </xf>
    <xf numFmtId="0" fontId="0" fillId="0" borderId="2" xfId="0" applyBorder="1" applyAlignment="1">
      <alignment horizontal="right" vertical="center"/>
    </xf>
    <xf numFmtId="0" fontId="26" fillId="5" borderId="2" xfId="0" applyFont="1" applyFill="1" applyBorder="1" applyAlignment="1">
      <alignment horizontal="center" vertical="center"/>
    </xf>
    <xf numFmtId="176" fontId="23" fillId="0" borderId="2" xfId="3" applyNumberFormat="1" applyFont="1" applyFill="1" applyBorder="1" applyAlignment="1">
      <alignment horizontal="center" vertical="center"/>
    </xf>
    <xf numFmtId="0" fontId="28" fillId="16" borderId="2" xfId="4" applyFont="1" applyFill="1" applyBorder="1" applyAlignment="1">
      <alignment horizontal="center" vertical="center" wrapText="1"/>
    </xf>
    <xf numFmtId="0" fontId="8" fillId="16" borderId="2" xfId="2" applyFont="1" applyFill="1" applyBorder="1" applyAlignment="1">
      <alignment horizontal="center" vertical="center"/>
    </xf>
    <xf numFmtId="0" fontId="31" fillId="16" borderId="2" xfId="0" applyFont="1" applyFill="1" applyBorder="1" applyAlignment="1">
      <alignment horizontal="center" vertical="center"/>
    </xf>
    <xf numFmtId="0" fontId="31" fillId="16" borderId="2" xfId="0" applyFont="1" applyFill="1" applyBorder="1" applyAlignment="1">
      <alignment horizontal="center" vertical="center" wrapText="1"/>
    </xf>
    <xf numFmtId="0" fontId="28" fillId="16" borderId="4" xfId="1" applyFont="1" applyFill="1" applyBorder="1">
      <alignment vertical="center"/>
    </xf>
    <xf numFmtId="0" fontId="8" fillId="16" borderId="2" xfId="12" applyFont="1" applyFill="1" applyBorder="1" applyAlignment="1">
      <alignment horizontal="center" vertical="center"/>
    </xf>
    <xf numFmtId="182" fontId="8" fillId="16" borderId="2" xfId="12" applyNumberFormat="1" applyFont="1" applyFill="1" applyBorder="1" applyAlignment="1">
      <alignment horizontal="center" vertical="center"/>
    </xf>
    <xf numFmtId="0" fontId="28" fillId="16" borderId="2" xfId="6" applyFont="1" applyFill="1" applyBorder="1" applyAlignment="1">
      <alignment horizontal="center" vertical="center"/>
    </xf>
    <xf numFmtId="0" fontId="28" fillId="16" borderId="2" xfId="6" applyFont="1" applyFill="1" applyBorder="1" applyAlignment="1">
      <alignment horizontal="center" vertical="center" wrapText="1"/>
    </xf>
    <xf numFmtId="180" fontId="0" fillId="0" borderId="5" xfId="0" applyNumberFormat="1" applyBorder="1">
      <alignment vertical="center"/>
    </xf>
    <xf numFmtId="177" fontId="0" fillId="0" borderId="7" xfId="0" applyNumberFormat="1" applyBorder="1">
      <alignment vertical="center"/>
    </xf>
    <xf numFmtId="0" fontId="7" fillId="0" borderId="9" xfId="0" applyFont="1" applyBorder="1">
      <alignment vertical="center"/>
    </xf>
    <xf numFmtId="0" fontId="7" fillId="0" borderId="13" xfId="0" applyFont="1" applyBorder="1">
      <alignment vertical="center"/>
    </xf>
    <xf numFmtId="0" fontId="21" fillId="14" borderId="5" xfId="5" applyFont="1" applyFill="1" applyBorder="1">
      <alignment vertical="center"/>
    </xf>
    <xf numFmtId="0" fontId="21" fillId="14" borderId="8" xfId="5" applyFont="1" applyFill="1" applyBorder="1">
      <alignment vertical="center"/>
    </xf>
    <xf numFmtId="0" fontId="21" fillId="14" borderId="9" xfId="5" applyFont="1" applyFill="1" applyBorder="1">
      <alignment vertical="center"/>
    </xf>
    <xf numFmtId="0" fontId="21" fillId="14" borderId="22" xfId="5" applyFont="1" applyFill="1" applyBorder="1">
      <alignment vertical="center"/>
    </xf>
    <xf numFmtId="0" fontId="21" fillId="14" borderId="24" xfId="5" applyFont="1" applyFill="1" applyBorder="1">
      <alignment vertical="center"/>
    </xf>
    <xf numFmtId="0" fontId="21" fillId="14" borderId="23" xfId="5" applyFont="1" applyFill="1" applyBorder="1">
      <alignment vertical="center"/>
    </xf>
    <xf numFmtId="0" fontId="21" fillId="14" borderId="27" xfId="5" applyFont="1" applyFill="1" applyBorder="1">
      <alignment vertical="center"/>
    </xf>
    <xf numFmtId="0" fontId="7" fillId="0" borderId="5" xfId="0" applyFont="1" applyFill="1" applyBorder="1">
      <alignment vertical="center"/>
    </xf>
    <xf numFmtId="0" fontId="25" fillId="0" borderId="5" xfId="0" applyFont="1" applyFill="1" applyBorder="1" applyAlignment="1">
      <alignment horizontal="center" vertical="center"/>
    </xf>
    <xf numFmtId="4" fontId="25" fillId="0" borderId="5" xfId="0" applyNumberFormat="1" applyFont="1" applyFill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8" xfId="0" applyFont="1" applyBorder="1">
      <alignment vertical="center"/>
    </xf>
    <xf numFmtId="0" fontId="28" fillId="16" borderId="28" xfId="1" applyFont="1" applyFill="1" applyBorder="1" applyAlignment="1">
      <alignment horizontal="right" vertical="center"/>
    </xf>
    <xf numFmtId="0" fontId="28" fillId="16" borderId="29" xfId="1" applyFont="1" applyFill="1" applyBorder="1" applyAlignment="1">
      <alignment horizontal="right" vertical="center"/>
    </xf>
    <xf numFmtId="0" fontId="23" fillId="0" borderId="8" xfId="0" applyFont="1" applyBorder="1" applyAlignment="1">
      <alignment horizontal="right" vertical="center"/>
    </xf>
    <xf numFmtId="176" fontId="23" fillId="0" borderId="2" xfId="7" applyNumberFormat="1" applyFont="1" applyFill="1" applyBorder="1" applyAlignment="1">
      <alignment horizontal="center" vertical="center"/>
    </xf>
    <xf numFmtId="0" fontId="33" fillId="17" borderId="2" xfId="9" applyFont="1" applyFill="1" applyBorder="1" applyAlignment="1">
      <alignment horizontal="center" vertical="center"/>
    </xf>
    <xf numFmtId="0" fontId="17" fillId="0" borderId="7" xfId="8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4" fontId="25" fillId="0" borderId="7" xfId="0" applyNumberFormat="1" applyFont="1" applyFill="1" applyBorder="1" applyAlignment="1">
      <alignment horizontal="center" vertical="center"/>
    </xf>
    <xf numFmtId="3" fontId="7" fillId="0" borderId="9" xfId="0" applyNumberFormat="1" applyFont="1" applyBorder="1">
      <alignment vertical="center"/>
    </xf>
    <xf numFmtId="0" fontId="25" fillId="17" borderId="2" xfId="0" applyFont="1" applyFill="1" applyBorder="1" applyAlignment="1">
      <alignment horizontal="center" vertical="center"/>
    </xf>
    <xf numFmtId="0" fontId="23" fillId="17" borderId="32" xfId="8" applyFont="1" applyFill="1" applyBorder="1" applyAlignment="1">
      <alignment horizontal="right" vertical="center"/>
    </xf>
    <xf numFmtId="0" fontId="23" fillId="17" borderId="4" xfId="0" applyFont="1" applyFill="1" applyBorder="1" applyAlignment="1">
      <alignment horizontal="left" vertical="center"/>
    </xf>
    <xf numFmtId="0" fontId="23" fillId="17" borderId="3" xfId="0" applyFont="1" applyFill="1" applyBorder="1" applyAlignment="1">
      <alignment horizontal="left" vertical="center"/>
    </xf>
    <xf numFmtId="0" fontId="0" fillId="5" borderId="9" xfId="0" applyFill="1" applyBorder="1">
      <alignment vertical="center"/>
    </xf>
    <xf numFmtId="41" fontId="23" fillId="17" borderId="33" xfId="13" applyFont="1" applyFill="1" applyBorder="1" applyAlignment="1">
      <alignment horizontal="right" vertical="center"/>
    </xf>
    <xf numFmtId="4" fontId="29" fillId="16" borderId="2" xfId="0" applyNumberFormat="1" applyFont="1" applyFill="1" applyBorder="1" applyAlignment="1">
      <alignment horizontal="center" vertical="center"/>
    </xf>
    <xf numFmtId="181" fontId="7" fillId="0" borderId="2" xfId="0" applyNumberFormat="1" applyFont="1" applyBorder="1" applyAlignment="1">
      <alignment horizontal="right" vertical="center" indent="2"/>
    </xf>
    <xf numFmtId="181" fontId="23" fillId="0" borderId="2" xfId="0" applyNumberFormat="1" applyFont="1" applyBorder="1" applyAlignment="1">
      <alignment horizontal="right" vertical="center" indent="2"/>
    </xf>
    <xf numFmtId="0" fontId="29" fillId="16" borderId="0" xfId="1" applyFont="1" applyFill="1" applyBorder="1" applyAlignment="1">
      <alignment horizontal="right" vertical="center"/>
    </xf>
    <xf numFmtId="0" fontId="29" fillId="16" borderId="0" xfId="1" applyFont="1" applyFill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49" fontId="22" fillId="0" borderId="19" xfId="0" applyNumberFormat="1" applyFont="1" applyBorder="1" applyAlignment="1">
      <alignment horizontal="left" vertical="center" wrapText="1"/>
    </xf>
    <xf numFmtId="49" fontId="22" fillId="0" borderId="9" xfId="0" applyNumberFormat="1" applyFont="1" applyBorder="1" applyAlignment="1">
      <alignment horizontal="left" vertical="center" wrapText="1"/>
    </xf>
    <xf numFmtId="49" fontId="34" fillId="0" borderId="5" xfId="0" applyNumberFormat="1" applyFont="1" applyBorder="1" applyAlignment="1">
      <alignment vertical="center" wrapText="1"/>
    </xf>
    <xf numFmtId="49" fontId="35" fillId="0" borderId="5" xfId="0" applyNumberFormat="1" applyFont="1" applyBorder="1" applyAlignment="1">
      <alignment vertical="center" wrapText="1"/>
    </xf>
    <xf numFmtId="0" fontId="0" fillId="14" borderId="5" xfId="0" applyFill="1" applyBorder="1">
      <alignment vertical="center"/>
    </xf>
    <xf numFmtId="0" fontId="7" fillId="14" borderId="9" xfId="0" applyFont="1" applyFill="1" applyBorder="1">
      <alignment vertical="center"/>
    </xf>
    <xf numFmtId="178" fontId="7" fillId="0" borderId="2" xfId="0" applyNumberFormat="1" applyFont="1" applyBorder="1" applyAlignment="1">
      <alignment horizontal="right" vertical="center" indent="4"/>
    </xf>
    <xf numFmtId="185" fontId="7" fillId="0" borderId="2" xfId="0" applyNumberFormat="1" applyFont="1" applyBorder="1" applyAlignment="1">
      <alignment horizontal="right" vertical="center" indent="4"/>
    </xf>
    <xf numFmtId="185" fontId="7" fillId="0" borderId="2" xfId="13" applyNumberFormat="1" applyFont="1" applyBorder="1" applyAlignment="1">
      <alignment horizontal="right" vertical="center" indent="4"/>
    </xf>
    <xf numFmtId="0" fontId="28" fillId="15" borderId="2" xfId="7" applyFont="1" applyFill="1" applyBorder="1" applyAlignment="1">
      <alignment horizontal="center" vertical="center"/>
    </xf>
    <xf numFmtId="0" fontId="28" fillId="15" borderId="2" xfId="7" applyNumberFormat="1" applyFont="1" applyFill="1" applyBorder="1" applyAlignment="1">
      <alignment horizontal="center" vertical="center" wrapText="1"/>
    </xf>
    <xf numFmtId="0" fontId="15" fillId="14" borderId="36" xfId="0" applyFont="1" applyFill="1" applyBorder="1" applyAlignment="1">
      <alignment horizontal="center" vertical="center" wrapText="1"/>
    </xf>
    <xf numFmtId="0" fontId="13" fillId="14" borderId="36" xfId="0" applyFont="1" applyFill="1" applyBorder="1" applyAlignment="1">
      <alignment vertical="center" wrapText="1"/>
    </xf>
    <xf numFmtId="0" fontId="13" fillId="14" borderId="36" xfId="0" applyFont="1" applyFill="1" applyBorder="1" applyAlignment="1">
      <alignment horizontal="left" vertical="center"/>
    </xf>
    <xf numFmtId="0" fontId="13" fillId="14" borderId="36" xfId="0" applyFont="1" applyFill="1" applyBorder="1" applyAlignment="1">
      <alignment vertical="center"/>
    </xf>
    <xf numFmtId="0" fontId="13" fillId="14" borderId="37" xfId="0" applyFont="1" applyFill="1" applyBorder="1" applyAlignment="1">
      <alignment vertical="center" wrapText="1"/>
    </xf>
    <xf numFmtId="0" fontId="0" fillId="0" borderId="8" xfId="0" applyBorder="1" applyAlignment="1">
      <alignment vertical="center"/>
    </xf>
    <xf numFmtId="0" fontId="20" fillId="14" borderId="36" xfId="0" applyFont="1" applyFill="1" applyBorder="1" applyAlignment="1">
      <alignment horizontal="center" vertical="center"/>
    </xf>
    <xf numFmtId="0" fontId="7" fillId="14" borderId="36" xfId="0" applyFont="1" applyFill="1" applyBorder="1" applyAlignment="1">
      <alignment horizontal="center" vertical="center" wrapText="1"/>
    </xf>
    <xf numFmtId="0" fontId="21" fillId="14" borderId="36" xfId="0" applyFont="1" applyFill="1" applyBorder="1" applyAlignment="1">
      <alignment horizontal="center" vertical="center" wrapText="1"/>
    </xf>
    <xf numFmtId="0" fontId="7" fillId="14" borderId="36" xfId="0" applyFont="1" applyFill="1" applyBorder="1" applyAlignment="1">
      <alignment horizontal="center" vertical="center"/>
    </xf>
    <xf numFmtId="0" fontId="22" fillId="14" borderId="36" xfId="0" applyFont="1" applyFill="1" applyBorder="1" applyAlignment="1">
      <alignment horizontal="center" vertical="center" wrapText="1"/>
    </xf>
    <xf numFmtId="0" fontId="23" fillId="14" borderId="36" xfId="0" applyFont="1" applyFill="1" applyBorder="1" applyAlignment="1">
      <alignment horizontal="center" vertical="center" wrapText="1"/>
    </xf>
    <xf numFmtId="0" fontId="0" fillId="14" borderId="36" xfId="0" applyFill="1" applyBorder="1" applyAlignment="1">
      <alignment horizontal="center" vertical="center" wrapText="1"/>
    </xf>
    <xf numFmtId="0" fontId="0" fillId="14" borderId="36" xfId="0" applyFill="1" applyBorder="1">
      <alignment vertical="center"/>
    </xf>
    <xf numFmtId="0" fontId="0" fillId="14" borderId="37" xfId="0" applyFill="1" applyBorder="1">
      <alignment vertical="center"/>
    </xf>
    <xf numFmtId="0" fontId="21" fillId="14" borderId="36" xfId="0" applyFont="1" applyFill="1" applyBorder="1" applyAlignment="1">
      <alignment horizontal="center" vertical="center"/>
    </xf>
    <xf numFmtId="187" fontId="8" fillId="16" borderId="2" xfId="13" applyNumberFormat="1" applyFont="1" applyFill="1" applyBorder="1" applyAlignment="1">
      <alignment horizontal="center" vertical="center"/>
    </xf>
    <xf numFmtId="186" fontId="0" fillId="0" borderId="7" xfId="13" applyNumberFormat="1" applyFont="1" applyBorder="1">
      <alignment vertical="center"/>
    </xf>
    <xf numFmtId="183" fontId="0" fillId="0" borderId="5" xfId="0" applyNumberFormat="1" applyBorder="1">
      <alignment vertical="center"/>
    </xf>
    <xf numFmtId="183" fontId="0" fillId="0" borderId="7" xfId="0" applyNumberFormat="1" applyBorder="1">
      <alignment vertical="center"/>
    </xf>
    <xf numFmtId="0" fontId="21" fillId="14" borderId="5" xfId="5" applyFont="1" applyFill="1" applyBorder="1" applyAlignment="1">
      <alignment horizontal="left" vertical="center"/>
    </xf>
    <xf numFmtId="0" fontId="2" fillId="0" borderId="5" xfId="0" applyFont="1" applyBorder="1">
      <alignment vertical="center"/>
    </xf>
    <xf numFmtId="49" fontId="36" fillId="0" borderId="5" xfId="0" applyNumberFormat="1" applyFont="1" applyBorder="1" applyAlignment="1">
      <alignment vertical="center" wrapText="1"/>
    </xf>
    <xf numFmtId="49" fontId="37" fillId="0" borderId="8" xfId="0" applyNumberFormat="1" applyFont="1" applyBorder="1" applyAlignment="1">
      <alignment vertical="center" wrapText="1"/>
    </xf>
    <xf numFmtId="49" fontId="35" fillId="0" borderId="8" xfId="0" applyNumberFormat="1" applyFont="1" applyBorder="1" applyAlignment="1">
      <alignment vertical="center" wrapText="1"/>
    </xf>
    <xf numFmtId="0" fontId="0" fillId="0" borderId="2" xfId="0" applyFill="1" applyBorder="1" applyAlignment="1">
      <alignment horizontal="right" vertical="center"/>
    </xf>
    <xf numFmtId="0" fontId="0" fillId="0" borderId="2" xfId="0" applyFill="1" applyBorder="1" applyAlignment="1">
      <alignment horizontal="center" vertical="center"/>
    </xf>
    <xf numFmtId="0" fontId="0" fillId="0" borderId="23" xfId="0" applyBorder="1">
      <alignment vertical="center"/>
    </xf>
    <xf numFmtId="0" fontId="21" fillId="14" borderId="7" xfId="5" quotePrefix="1" applyFont="1" applyFill="1" applyBorder="1" applyAlignment="1">
      <alignment vertical="center"/>
    </xf>
    <xf numFmtId="49" fontId="38" fillId="18" borderId="2" xfId="0" applyNumberFormat="1" applyFont="1" applyFill="1" applyBorder="1" applyAlignment="1">
      <alignment horizontal="left" vertical="center" wrapText="1"/>
    </xf>
    <xf numFmtId="49" fontId="23" fillId="18" borderId="2" xfId="0" applyNumberFormat="1" applyFont="1" applyFill="1" applyBorder="1" applyAlignment="1">
      <alignment horizontal="center" vertical="center" wrapText="1"/>
    </xf>
    <xf numFmtId="49" fontId="35" fillId="0" borderId="19" xfId="0" applyNumberFormat="1" applyFont="1" applyBorder="1" applyAlignment="1">
      <alignment vertical="center" wrapText="1"/>
    </xf>
    <xf numFmtId="49" fontId="35" fillId="0" borderId="9" xfId="0" applyNumberFormat="1" applyFont="1" applyBorder="1" applyAlignment="1">
      <alignment vertical="center" wrapText="1"/>
    </xf>
    <xf numFmtId="0" fontId="2" fillId="0" borderId="8" xfId="0" applyFont="1" applyBorder="1">
      <alignment vertical="center"/>
    </xf>
    <xf numFmtId="49" fontId="23" fillId="0" borderId="8" xfId="0" applyNumberFormat="1" applyFont="1" applyBorder="1" applyAlignment="1">
      <alignment horizontal="right" vertical="center" wrapText="1"/>
    </xf>
    <xf numFmtId="0" fontId="23" fillId="14" borderId="36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9" fillId="14" borderId="36" xfId="0" applyFont="1" applyFill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>
      <alignment vertical="center"/>
    </xf>
    <xf numFmtId="0" fontId="6" fillId="15" borderId="10" xfId="6" applyFont="1" applyFill="1" applyBorder="1" applyAlignment="1">
      <alignment horizontal="center" vertical="center" wrapText="1"/>
    </xf>
    <xf numFmtId="0" fontId="6" fillId="15" borderId="11" xfId="6" applyFont="1" applyFill="1" applyBorder="1" applyAlignment="1">
      <alignment horizontal="center" vertical="center" wrapText="1"/>
    </xf>
    <xf numFmtId="0" fontId="6" fillId="15" borderId="12" xfId="6" applyFont="1" applyFill="1" applyBorder="1" applyAlignment="1">
      <alignment horizontal="center" vertical="center" wrapText="1"/>
    </xf>
    <xf numFmtId="0" fontId="27" fillId="15" borderId="14" xfId="0" applyFont="1" applyFill="1" applyBorder="1" applyAlignment="1">
      <alignment horizontal="center" vertical="center"/>
    </xf>
    <xf numFmtId="0" fontId="27" fillId="15" borderId="15" xfId="0" applyFont="1" applyFill="1" applyBorder="1" applyAlignment="1">
      <alignment horizontal="center" vertical="center"/>
    </xf>
    <xf numFmtId="0" fontId="27" fillId="15" borderId="17" xfId="0" applyFont="1" applyFill="1" applyBorder="1" applyAlignment="1">
      <alignment horizontal="center" vertical="center"/>
    </xf>
    <xf numFmtId="0" fontId="27" fillId="15" borderId="18" xfId="0" applyFont="1" applyFill="1" applyBorder="1" applyAlignment="1">
      <alignment horizontal="center" vertical="center"/>
    </xf>
    <xf numFmtId="49" fontId="23" fillId="0" borderId="14" xfId="0" applyNumberFormat="1" applyFont="1" applyBorder="1" applyAlignment="1">
      <alignment horizontal="right" vertical="center" wrapText="1"/>
    </xf>
    <xf numFmtId="49" fontId="23" fillId="0" borderId="15" xfId="0" applyNumberFormat="1" applyFont="1" applyBorder="1" applyAlignment="1">
      <alignment horizontal="right" vertical="center" wrapText="1"/>
    </xf>
    <xf numFmtId="49" fontId="23" fillId="0" borderId="16" xfId="0" applyNumberFormat="1" applyFont="1" applyBorder="1" applyAlignment="1">
      <alignment horizontal="right" vertical="center" wrapText="1"/>
    </xf>
    <xf numFmtId="49" fontId="23" fillId="0" borderId="6" xfId="0" applyNumberFormat="1" applyFont="1" applyBorder="1" applyAlignment="1">
      <alignment horizontal="right" vertical="center" wrapText="1"/>
    </xf>
    <xf numFmtId="49" fontId="23" fillId="0" borderId="34" xfId="0" applyNumberFormat="1" applyFont="1" applyBorder="1" applyAlignment="1">
      <alignment horizontal="right" vertical="center" wrapText="1"/>
    </xf>
    <xf numFmtId="49" fontId="23" fillId="0" borderId="7" xfId="0" applyNumberFormat="1" applyFont="1" applyBorder="1" applyAlignment="1">
      <alignment horizontal="right" vertical="center" wrapText="1"/>
    </xf>
    <xf numFmtId="0" fontId="6" fillId="15" borderId="5" xfId="2" applyFont="1" applyFill="1" applyBorder="1" applyAlignment="1">
      <alignment horizontal="center" vertical="center"/>
    </xf>
    <xf numFmtId="0" fontId="3" fillId="15" borderId="5" xfId="0" applyFont="1" applyFill="1" applyBorder="1">
      <alignment vertical="center"/>
    </xf>
    <xf numFmtId="0" fontId="21" fillId="14" borderId="23" xfId="5" applyFont="1" applyFill="1" applyBorder="1" applyAlignment="1">
      <alignment horizontal="left" vertical="center"/>
    </xf>
    <xf numFmtId="0" fontId="21" fillId="14" borderId="5" xfId="5" applyFont="1" applyFill="1" applyBorder="1" applyAlignment="1">
      <alignment horizontal="left" vertical="center"/>
    </xf>
    <xf numFmtId="0" fontId="21" fillId="14" borderId="25" xfId="5" applyFont="1" applyFill="1" applyBorder="1" applyAlignment="1">
      <alignment horizontal="left" vertical="center"/>
    </xf>
    <xf numFmtId="0" fontId="21" fillId="14" borderId="26" xfId="5" applyFont="1" applyFill="1" applyBorder="1" applyAlignment="1">
      <alignment horizontal="left" vertical="center"/>
    </xf>
    <xf numFmtId="0" fontId="6" fillId="15" borderId="2" xfId="10" applyFont="1" applyFill="1" applyBorder="1" applyAlignment="1">
      <alignment horizontal="center" vertical="center"/>
    </xf>
    <xf numFmtId="0" fontId="21" fillId="14" borderId="20" xfId="5" applyFont="1" applyFill="1" applyBorder="1" applyAlignment="1">
      <alignment horizontal="left" vertical="center"/>
    </xf>
    <xf numFmtId="0" fontId="21" fillId="14" borderId="21" xfId="5" applyFont="1" applyFill="1" applyBorder="1" applyAlignment="1">
      <alignment horizontal="left" vertical="center"/>
    </xf>
    <xf numFmtId="0" fontId="11" fillId="16" borderId="0" xfId="11" applyFont="1" applyFill="1" applyBorder="1" applyAlignment="1">
      <alignment horizontal="center" vertical="center"/>
    </xf>
    <xf numFmtId="0" fontId="6" fillId="15" borderId="2" xfId="12" applyFont="1" applyFill="1" applyBorder="1" applyAlignment="1">
      <alignment horizontal="center" vertical="center"/>
    </xf>
    <xf numFmtId="0" fontId="23" fillId="17" borderId="30" xfId="8" applyFont="1" applyFill="1" applyBorder="1" applyAlignment="1">
      <alignment horizontal="center" vertical="center"/>
    </xf>
    <xf numFmtId="0" fontId="23" fillId="17" borderId="31" xfId="8" applyFont="1" applyFill="1" applyBorder="1" applyAlignment="1">
      <alignment horizontal="center" vertical="center"/>
    </xf>
    <xf numFmtId="190" fontId="0" fillId="0" borderId="7" xfId="13" applyNumberFormat="1" applyFont="1" applyBorder="1">
      <alignment vertical="center"/>
    </xf>
    <xf numFmtId="190" fontId="0" fillId="0" borderId="5" xfId="13" applyNumberFormat="1" applyFont="1" applyBorder="1">
      <alignment vertical="center"/>
    </xf>
    <xf numFmtId="191" fontId="7" fillId="0" borderId="2" xfId="0" applyNumberFormat="1" applyFont="1" applyBorder="1" applyAlignment="1">
      <alignment horizontal="center" vertical="center"/>
    </xf>
  </cellXfs>
  <cellStyles count="14">
    <cellStyle name="20% - 강조색1" xfId="3" builtinId="30"/>
    <cellStyle name="20% - 강조색2" xfId="8" builtinId="34"/>
    <cellStyle name="60% - 강조색2" xfId="9" builtinId="36"/>
    <cellStyle name="60% - 강조색3" xfId="11" builtinId="40"/>
    <cellStyle name="60% - 강조색5" xfId="4" builtinId="48"/>
    <cellStyle name="강조색1" xfId="2" builtinId="29"/>
    <cellStyle name="강조색3" xfId="10" builtinId="37"/>
    <cellStyle name="강조색6" xfId="12" builtinId="49"/>
    <cellStyle name="경고문" xfId="1" builtinId="11"/>
    <cellStyle name="메모" xfId="7" builtinId="10"/>
    <cellStyle name="보통" xfId="6" builtinId="28"/>
    <cellStyle name="쉼표 [0]" xfId="13" builtinId="6"/>
    <cellStyle name="좋음" xfId="5" builtinId="26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E16" sqref="E16"/>
    </sheetView>
  </sheetViews>
  <sheetFormatPr defaultRowHeight="16.5"/>
  <cols>
    <col min="1" max="1" width="9" style="11"/>
    <col min="2" max="2" width="55.375" style="11" customWidth="1"/>
    <col min="3" max="16384" width="9" style="11"/>
  </cols>
  <sheetData>
    <row r="1" spans="1:3" ht="17.25" thickBot="1">
      <c r="B1" s="95"/>
    </row>
    <row r="2" spans="1:3" ht="17.25" customHeight="1">
      <c r="A2" s="13"/>
      <c r="B2" s="126"/>
      <c r="C2" s="14"/>
    </row>
    <row r="3" spans="1:3" ht="16.5" customHeight="1">
      <c r="A3" s="13"/>
      <c r="B3" s="127"/>
      <c r="C3" s="14"/>
    </row>
    <row r="4" spans="1:3" ht="60.75" customHeight="1">
      <c r="A4" s="13"/>
      <c r="B4" s="128" t="s">
        <v>18</v>
      </c>
      <c r="C4" s="14"/>
    </row>
    <row r="5" spans="1:3" ht="19.5" customHeight="1">
      <c r="A5" s="13"/>
      <c r="B5" s="128"/>
      <c r="C5" s="14"/>
    </row>
    <row r="6" spans="1:3">
      <c r="A6" s="13"/>
      <c r="B6" s="96"/>
      <c r="C6" s="14"/>
    </row>
    <row r="7" spans="1:3">
      <c r="A7" s="13"/>
      <c r="B7" s="105" t="s">
        <v>19</v>
      </c>
      <c r="C7" s="14"/>
    </row>
    <row r="8" spans="1:3" ht="16.5" customHeight="1">
      <c r="A8" s="13"/>
      <c r="B8" s="101" t="s">
        <v>46</v>
      </c>
      <c r="C8" s="14"/>
    </row>
    <row r="9" spans="1:3">
      <c r="A9" s="13"/>
      <c r="B9" s="98" t="s">
        <v>11</v>
      </c>
      <c r="C9" s="14"/>
    </row>
    <row r="10" spans="1:3">
      <c r="A10" s="13"/>
      <c r="B10" s="97"/>
      <c r="C10" s="14"/>
    </row>
    <row r="11" spans="1:3" ht="15" customHeight="1">
      <c r="A11" s="13"/>
      <c r="B11" s="99"/>
      <c r="C11" s="14"/>
    </row>
    <row r="12" spans="1:3">
      <c r="A12" s="13"/>
      <c r="B12" s="99"/>
      <c r="C12" s="14"/>
    </row>
    <row r="13" spans="1:3">
      <c r="A13" s="13"/>
      <c r="B13" s="100"/>
      <c r="C13" s="14"/>
    </row>
    <row r="14" spans="1:3">
      <c r="A14" s="13"/>
      <c r="B14" s="101"/>
      <c r="C14" s="14"/>
    </row>
    <row r="15" spans="1:3" ht="39.75" customHeight="1">
      <c r="A15" s="13"/>
      <c r="B15" s="101" t="s">
        <v>45</v>
      </c>
      <c r="C15" s="14"/>
    </row>
    <row r="16" spans="1:3">
      <c r="A16" s="13"/>
      <c r="B16" s="102"/>
      <c r="C16" s="14"/>
    </row>
    <row r="17" spans="1:3" ht="15" customHeight="1">
      <c r="A17" s="13"/>
      <c r="B17" s="103"/>
      <c r="C17" s="14"/>
    </row>
    <row r="18" spans="1:3">
      <c r="A18" s="13"/>
      <c r="B18" s="125" t="s">
        <v>63</v>
      </c>
      <c r="C18" s="14"/>
    </row>
    <row r="19" spans="1:3">
      <c r="A19" s="13"/>
      <c r="B19" s="103"/>
      <c r="C19" s="14"/>
    </row>
    <row r="20" spans="1:3" ht="17.25" thickBot="1">
      <c r="A20" s="13"/>
      <c r="B20" s="104"/>
      <c r="C20" s="14"/>
    </row>
    <row r="21" spans="1:3">
      <c r="B21" s="16"/>
    </row>
  </sheetData>
  <mergeCells count="2">
    <mergeCell ref="B2:B3"/>
    <mergeCell ref="B4:B5"/>
  </mergeCells>
  <phoneticPr fontId="4" type="noConversion"/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activeCell="B31" sqref="B31"/>
    </sheetView>
  </sheetViews>
  <sheetFormatPr defaultRowHeight="16.5"/>
  <cols>
    <col min="1" max="1" width="9" style="11"/>
    <col min="2" max="2" width="55.875" style="11" customWidth="1"/>
    <col min="3" max="7" width="9" style="11" customWidth="1"/>
    <col min="8" max="16384" width="9" style="11"/>
  </cols>
  <sheetData>
    <row r="1" spans="1:3" ht="17.25" thickBot="1">
      <c r="B1" s="15"/>
    </row>
    <row r="2" spans="1:3" ht="26.25" customHeight="1">
      <c r="A2" s="13"/>
      <c r="B2" s="129" t="s">
        <v>5</v>
      </c>
      <c r="C2" s="14"/>
    </row>
    <row r="3" spans="1:3" ht="28.5" customHeight="1">
      <c r="A3" s="13"/>
      <c r="B3" s="130"/>
      <c r="C3" s="14"/>
    </row>
    <row r="4" spans="1:3">
      <c r="A4" s="13"/>
      <c r="B4" s="90"/>
      <c r="C4" s="14"/>
    </row>
    <row r="5" spans="1:3" ht="21.75" customHeight="1">
      <c r="A5" s="13"/>
      <c r="B5" s="91" t="s">
        <v>6</v>
      </c>
      <c r="C5" s="14"/>
    </row>
    <row r="6" spans="1:3" ht="18.75">
      <c r="A6" s="13"/>
      <c r="B6" s="92"/>
      <c r="C6" s="14"/>
    </row>
    <row r="7" spans="1:3" ht="18.75">
      <c r="A7" s="13"/>
      <c r="B7" s="91"/>
      <c r="C7" s="14"/>
    </row>
    <row r="8" spans="1:3" ht="21.75" customHeight="1">
      <c r="A8" s="13"/>
      <c r="B8" s="91" t="s">
        <v>7</v>
      </c>
      <c r="C8" s="14"/>
    </row>
    <row r="9" spans="1:3" ht="18.75">
      <c r="A9" s="13"/>
      <c r="B9" s="91"/>
      <c r="C9" s="14"/>
    </row>
    <row r="10" spans="1:3" ht="18.75">
      <c r="A10" s="13"/>
      <c r="B10" s="91"/>
      <c r="C10" s="14"/>
    </row>
    <row r="11" spans="1:3" ht="17.25" customHeight="1">
      <c r="A11" s="13"/>
      <c r="B11" s="91" t="s">
        <v>8</v>
      </c>
      <c r="C11" s="14"/>
    </row>
    <row r="12" spans="1:3" ht="18.75">
      <c r="A12" s="13"/>
      <c r="B12" s="93"/>
      <c r="C12" s="14"/>
    </row>
    <row r="13" spans="1:3" ht="18.75">
      <c r="A13" s="13"/>
      <c r="B13" s="93"/>
      <c r="C13" s="14"/>
    </row>
    <row r="14" spans="1:3" ht="18.75">
      <c r="A14" s="13"/>
      <c r="B14" s="93" t="s">
        <v>12</v>
      </c>
      <c r="C14" s="14"/>
    </row>
    <row r="15" spans="1:3" ht="18.75">
      <c r="A15" s="13"/>
      <c r="B15" s="91"/>
      <c r="C15" s="14"/>
    </row>
    <row r="16" spans="1:3" ht="18.75">
      <c r="A16" s="13"/>
      <c r="B16" s="91"/>
      <c r="C16" s="14"/>
    </row>
    <row r="17" spans="1:3" ht="20.25" customHeight="1">
      <c r="A17" s="13"/>
      <c r="B17" s="91" t="s">
        <v>13</v>
      </c>
      <c r="C17" s="14"/>
    </row>
    <row r="18" spans="1:3" ht="19.5" thickBot="1">
      <c r="A18" s="13"/>
      <c r="B18" s="94"/>
      <c r="C18" s="14"/>
    </row>
    <row r="19" spans="1:3">
      <c r="B19" s="84"/>
    </row>
    <row r="20" spans="1:3">
      <c r="B20" s="83"/>
    </row>
  </sheetData>
  <mergeCells count="1">
    <mergeCell ref="B2:B3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L11" sqref="L11"/>
    </sheetView>
  </sheetViews>
  <sheetFormatPr defaultRowHeight="16.5"/>
  <cols>
    <col min="1" max="1" width="3.25" style="11" customWidth="1"/>
    <col min="2" max="2" width="14" style="11" customWidth="1"/>
    <col min="3" max="3" width="14.75" style="11" customWidth="1"/>
    <col min="4" max="4" width="21.75" style="11" customWidth="1"/>
    <col min="5" max="5" width="15.125" style="11" customWidth="1"/>
    <col min="6" max="6" width="8.25" style="11" customWidth="1"/>
    <col min="7" max="7" width="12.5" style="11" customWidth="1"/>
    <col min="8" max="16384" width="9" style="11"/>
  </cols>
  <sheetData>
    <row r="1" spans="1:8">
      <c r="B1" s="15"/>
      <c r="C1" s="15"/>
      <c r="D1" s="15"/>
      <c r="E1" s="15"/>
      <c r="F1" s="15"/>
      <c r="G1" s="15"/>
    </row>
    <row r="2" spans="1:8" ht="39" customHeight="1">
      <c r="A2" s="13"/>
      <c r="B2" s="131" t="s">
        <v>21</v>
      </c>
      <c r="C2" s="132"/>
      <c r="D2" s="132"/>
      <c r="E2" s="132"/>
      <c r="F2" s="132"/>
      <c r="G2" s="133"/>
      <c r="H2" s="14"/>
    </row>
    <row r="3" spans="1:8">
      <c r="B3" s="17"/>
      <c r="C3" s="17"/>
      <c r="D3" s="17"/>
      <c r="E3" s="17"/>
      <c r="F3" s="17"/>
      <c r="G3" s="17"/>
    </row>
    <row r="4" spans="1:8">
      <c r="A4" s="13"/>
      <c r="B4" s="88" t="s">
        <v>22</v>
      </c>
      <c r="C4" s="88" t="s">
        <v>23</v>
      </c>
      <c r="D4" s="89" t="s">
        <v>24</v>
      </c>
      <c r="E4" s="88" t="s">
        <v>25</v>
      </c>
      <c r="F4" s="88" t="s">
        <v>9</v>
      </c>
      <c r="G4" s="88" t="s">
        <v>10</v>
      </c>
      <c r="H4" s="14"/>
    </row>
    <row r="5" spans="1:8">
      <c r="A5" s="13"/>
      <c r="B5" s="18"/>
      <c r="C5" s="1"/>
      <c r="D5" s="2"/>
      <c r="E5" s="3"/>
      <c r="F5" s="3"/>
      <c r="G5" s="3"/>
      <c r="H5" s="14"/>
    </row>
    <row r="6" spans="1:8">
      <c r="A6" s="13"/>
      <c r="B6" s="18"/>
      <c r="C6" s="1"/>
      <c r="D6" s="19"/>
      <c r="E6" s="20"/>
      <c r="F6" s="3"/>
      <c r="G6" s="3"/>
      <c r="H6" s="14"/>
    </row>
    <row r="7" spans="1:8">
      <c r="A7" s="13"/>
      <c r="B7" s="21"/>
      <c r="C7" s="22"/>
      <c r="D7" s="23"/>
      <c r="E7" s="4"/>
      <c r="F7" s="4"/>
      <c r="G7" s="4"/>
      <c r="H7" s="14"/>
    </row>
    <row r="8" spans="1:8">
      <c r="A8" s="13"/>
      <c r="B8" s="21"/>
      <c r="C8" s="22"/>
      <c r="D8" s="23"/>
      <c r="E8" s="4"/>
      <c r="F8" s="4"/>
      <c r="G8" s="4"/>
      <c r="H8" s="14"/>
    </row>
    <row r="9" spans="1:8">
      <c r="A9" s="13"/>
      <c r="B9" s="21"/>
      <c r="C9" s="22"/>
      <c r="D9" s="23"/>
      <c r="E9" s="4"/>
      <c r="F9" s="4"/>
      <c r="G9" s="4"/>
      <c r="H9" s="14"/>
    </row>
    <row r="10" spans="1:8">
      <c r="A10" s="13"/>
      <c r="B10" s="21"/>
      <c r="C10" s="22"/>
      <c r="D10" s="23"/>
      <c r="E10" s="4"/>
      <c r="F10" s="4"/>
      <c r="G10" s="4"/>
      <c r="H10" s="14"/>
    </row>
    <row r="11" spans="1:8">
      <c r="A11" s="13"/>
      <c r="B11" s="21"/>
      <c r="C11" s="22"/>
      <c r="D11" s="23"/>
      <c r="E11" s="4"/>
      <c r="F11" s="4"/>
      <c r="G11" s="4"/>
      <c r="H11" s="14"/>
    </row>
    <row r="12" spans="1:8">
      <c r="A12" s="13"/>
      <c r="B12" s="4"/>
      <c r="C12" s="4"/>
      <c r="D12" s="4"/>
      <c r="E12" s="4"/>
      <c r="F12" s="4"/>
      <c r="G12" s="4"/>
      <c r="H12" s="14"/>
    </row>
    <row r="13" spans="1:8">
      <c r="A13" s="13"/>
      <c r="B13" s="4"/>
      <c r="C13" s="4"/>
      <c r="D13" s="4"/>
      <c r="E13" s="4"/>
      <c r="F13" s="4"/>
      <c r="G13" s="4"/>
      <c r="H13" s="14"/>
    </row>
    <row r="14" spans="1:8">
      <c r="A14" s="13"/>
      <c r="B14" s="4"/>
      <c r="C14" s="4"/>
      <c r="D14" s="4"/>
      <c r="E14" s="4"/>
      <c r="F14" s="4"/>
      <c r="G14" s="4"/>
      <c r="H14" s="14"/>
    </row>
    <row r="15" spans="1:8">
      <c r="A15" s="13"/>
      <c r="B15" s="4"/>
      <c r="C15" s="4"/>
      <c r="D15" s="4"/>
      <c r="E15" s="4"/>
      <c r="F15" s="4"/>
      <c r="G15" s="4"/>
      <c r="H15" s="14"/>
    </row>
    <row r="16" spans="1:8">
      <c r="A16" s="13"/>
      <c r="B16" s="4"/>
      <c r="C16" s="4"/>
      <c r="D16" s="4"/>
      <c r="E16" s="4"/>
      <c r="F16" s="4"/>
      <c r="G16" s="4"/>
      <c r="H16" s="14"/>
    </row>
  </sheetData>
  <mergeCells count="1">
    <mergeCell ref="B2:G2"/>
  </mergeCells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B480"/>
  <sheetViews>
    <sheetView workbookViewId="0">
      <selection activeCell="F9" sqref="F9"/>
    </sheetView>
  </sheetViews>
  <sheetFormatPr defaultRowHeight="16.5"/>
  <cols>
    <col min="1" max="28" width="9" style="11"/>
    <col min="29" max="29" width="13.625" style="11" bestFit="1" customWidth="1"/>
    <col min="30" max="16384" width="9" style="11"/>
  </cols>
  <sheetData>
    <row r="2" spans="1:28" ht="16.5" customHeight="1">
      <c r="A2" s="134" t="s">
        <v>54</v>
      </c>
      <c r="B2" s="135"/>
      <c r="C2" s="135"/>
      <c r="D2" s="135"/>
      <c r="E2" s="135"/>
      <c r="F2" s="135"/>
      <c r="G2" s="135"/>
      <c r="H2" s="26"/>
    </row>
    <row r="3" spans="1:28" ht="16.5" customHeight="1">
      <c r="A3" s="136"/>
      <c r="B3" s="137"/>
      <c r="C3" s="137"/>
      <c r="D3" s="137"/>
      <c r="E3" s="137"/>
      <c r="F3" s="137"/>
      <c r="G3" s="137"/>
      <c r="H3" s="27"/>
    </row>
    <row r="4" spans="1:28" s="15" customFormat="1">
      <c r="A4" s="78"/>
      <c r="B4" s="78"/>
      <c r="C4" s="78"/>
      <c r="D4" s="78"/>
      <c r="E4" s="78"/>
      <c r="F4" s="78"/>
      <c r="G4" s="78"/>
      <c r="H4" s="78"/>
    </row>
    <row r="5" spans="1:28" ht="16.5" customHeight="1">
      <c r="A5" s="111"/>
      <c r="B5" s="112"/>
      <c r="C5" s="112"/>
      <c r="D5" s="141" t="s">
        <v>62</v>
      </c>
      <c r="E5" s="142"/>
      <c r="F5" s="142"/>
      <c r="G5" s="143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</row>
    <row r="6" spans="1:28" ht="16.5" customHeight="1">
      <c r="A6" s="123"/>
      <c r="B6" s="113"/>
      <c r="C6" s="113"/>
      <c r="D6" s="114"/>
      <c r="E6" s="138" t="s">
        <v>47</v>
      </c>
      <c r="F6" s="139"/>
      <c r="G6" s="140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</row>
    <row r="7" spans="1:28" s="16" customFormat="1" ht="16.5" customHeight="1">
      <c r="A7" s="123"/>
      <c r="B7" s="113"/>
      <c r="C7" s="113"/>
      <c r="D7" s="114"/>
      <c r="E7" s="124"/>
      <c r="F7" s="124"/>
      <c r="G7" s="124"/>
      <c r="H7" s="121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</row>
    <row r="8" spans="1:28" s="16" customFormat="1">
      <c r="A8" s="119"/>
      <c r="B8" s="120" t="s">
        <v>49</v>
      </c>
      <c r="C8" s="120" t="s">
        <v>50</v>
      </c>
      <c r="D8" s="120" t="s">
        <v>51</v>
      </c>
      <c r="E8" s="120" t="s">
        <v>52</v>
      </c>
      <c r="F8" s="120" t="s">
        <v>53</v>
      </c>
      <c r="G8" s="120" t="s">
        <v>48</v>
      </c>
      <c r="H8" s="79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</row>
    <row r="9" spans="1:28">
      <c r="A9" s="7">
        <v>100301</v>
      </c>
      <c r="B9" s="4">
        <v>0.66432000000000002</v>
      </c>
      <c r="C9" s="4">
        <v>0.52271999999999996</v>
      </c>
      <c r="D9" s="4">
        <v>0.65783999999999998</v>
      </c>
      <c r="E9" s="4">
        <v>0.59255999999999998</v>
      </c>
      <c r="F9" s="4">
        <v>0.63048000000000004</v>
      </c>
      <c r="G9" s="4">
        <v>3.06792</v>
      </c>
      <c r="H9" s="14"/>
    </row>
    <row r="10" spans="1:28">
      <c r="A10" s="7">
        <v>100302</v>
      </c>
      <c r="B10" s="4">
        <v>1.3835999999999999</v>
      </c>
      <c r="C10" s="4">
        <v>1.3569599999999999</v>
      </c>
      <c r="D10" s="4">
        <v>1.4476800000000001</v>
      </c>
      <c r="E10" s="4">
        <v>1.3053600000000001</v>
      </c>
      <c r="F10" s="4">
        <v>1.50024</v>
      </c>
      <c r="G10" s="4">
        <v>6.9938399999999996</v>
      </c>
      <c r="H10" s="14"/>
    </row>
    <row r="11" spans="1:28">
      <c r="A11" s="7">
        <v>100303</v>
      </c>
      <c r="B11" s="4">
        <v>12.90096</v>
      </c>
      <c r="C11" s="4">
        <v>12.980880000000001</v>
      </c>
      <c r="D11" s="4">
        <v>12.958080000000001</v>
      </c>
      <c r="E11" s="4">
        <v>12.625679999999999</v>
      </c>
      <c r="F11" s="4">
        <v>12.91872</v>
      </c>
      <c r="G11" s="4">
        <v>64.384320000000002</v>
      </c>
      <c r="H11" s="14"/>
    </row>
    <row r="12" spans="1:28">
      <c r="A12" s="7">
        <v>100304</v>
      </c>
      <c r="B12" s="4">
        <v>1.8924000000000001</v>
      </c>
      <c r="C12" s="4">
        <v>1.90296</v>
      </c>
      <c r="D12" s="4">
        <v>1.9787999999999999</v>
      </c>
      <c r="E12" s="4">
        <v>1.83264</v>
      </c>
      <c r="F12" s="4">
        <v>1.97184</v>
      </c>
      <c r="G12" s="4">
        <v>9.57864</v>
      </c>
      <c r="H12" s="14"/>
    </row>
    <row r="13" spans="1:28">
      <c r="A13" s="7">
        <v>100305</v>
      </c>
      <c r="B13" s="4">
        <v>1.9428000000000001</v>
      </c>
      <c r="C13" s="4">
        <v>1.9106399999999999</v>
      </c>
      <c r="D13" s="4">
        <v>1.9483200000000001</v>
      </c>
      <c r="E13" s="4">
        <v>1.8489599999999999</v>
      </c>
      <c r="F13" s="4">
        <v>1.9603200000000001</v>
      </c>
      <c r="G13" s="4">
        <v>9.6110399999999991</v>
      </c>
      <c r="H13" s="14"/>
    </row>
    <row r="14" spans="1:28">
      <c r="A14" s="7">
        <v>100306</v>
      </c>
      <c r="B14" s="4">
        <v>2.35704</v>
      </c>
      <c r="C14" s="4">
        <v>2.3995199999999999</v>
      </c>
      <c r="D14" s="4">
        <v>2.4410400000000001</v>
      </c>
      <c r="E14" s="4">
        <v>2.2934399999999999</v>
      </c>
      <c r="F14" s="4">
        <v>2.4266399999999999</v>
      </c>
      <c r="G14" s="4">
        <v>11.917680000000001</v>
      </c>
      <c r="H14" s="14"/>
    </row>
    <row r="15" spans="1:28">
      <c r="A15" s="7">
        <v>100307</v>
      </c>
      <c r="B15" s="4">
        <v>8.0543999999999993</v>
      </c>
      <c r="C15" s="4">
        <v>8.3580000000000005</v>
      </c>
      <c r="D15" s="4">
        <v>8.5975199999999994</v>
      </c>
      <c r="E15" s="4">
        <v>8.4573599999999995</v>
      </c>
      <c r="F15" s="4">
        <v>8.5248000000000008</v>
      </c>
      <c r="G15" s="4">
        <v>41.992080000000001</v>
      </c>
      <c r="H15" s="14"/>
    </row>
    <row r="16" spans="1:28">
      <c r="A16" s="7">
        <v>100308</v>
      </c>
      <c r="B16" s="4">
        <v>12.45312</v>
      </c>
      <c r="C16" s="4">
        <v>12.437760000000001</v>
      </c>
      <c r="D16" s="4">
        <v>12.550079999999999</v>
      </c>
      <c r="E16" s="4">
        <v>12.253920000000001</v>
      </c>
      <c r="F16" s="4">
        <v>12.63912</v>
      </c>
      <c r="G16" s="4">
        <v>62.334000000000003</v>
      </c>
      <c r="H16" s="14"/>
    </row>
    <row r="17" spans="1:8">
      <c r="A17" s="7">
        <v>100309</v>
      </c>
      <c r="B17" s="4">
        <v>4.3843199999999998</v>
      </c>
      <c r="C17" s="4">
        <v>4.3967999999999998</v>
      </c>
      <c r="D17" s="4">
        <v>4.3862399999999999</v>
      </c>
      <c r="E17" s="4">
        <v>4.2182399999999998</v>
      </c>
      <c r="F17" s="4">
        <v>4.2319199999999997</v>
      </c>
      <c r="G17" s="4">
        <v>21.617519999999999</v>
      </c>
      <c r="H17" s="14"/>
    </row>
    <row r="18" spans="1:8">
      <c r="A18" s="7">
        <v>100310</v>
      </c>
      <c r="B18" s="4">
        <v>5.7060000000000004</v>
      </c>
      <c r="C18" s="4">
        <v>5.70336</v>
      </c>
      <c r="D18" s="4">
        <v>5.7225599999999996</v>
      </c>
      <c r="E18" s="4">
        <v>6.4372800000000003</v>
      </c>
      <c r="F18" s="4">
        <v>5.9116799999999996</v>
      </c>
      <c r="G18" s="4">
        <v>29.480879999999999</v>
      </c>
      <c r="H18" s="14"/>
    </row>
    <row r="19" spans="1:8">
      <c r="A19" s="7">
        <v>100311</v>
      </c>
      <c r="B19" s="4">
        <v>16.724640000000001</v>
      </c>
      <c r="C19" s="4">
        <v>16.979040000000001</v>
      </c>
      <c r="D19" s="4">
        <v>16.866479999999999</v>
      </c>
      <c r="E19" s="4">
        <v>16.762560000000001</v>
      </c>
      <c r="F19" s="4">
        <v>16.744319999999998</v>
      </c>
      <c r="G19" s="4">
        <v>84.077039999999997</v>
      </c>
      <c r="H19" s="14"/>
    </row>
    <row r="20" spans="1:8">
      <c r="A20" s="7">
        <v>100312</v>
      </c>
      <c r="B20" s="4">
        <v>13.5108</v>
      </c>
      <c r="C20" s="4">
        <v>13.553039999999999</v>
      </c>
      <c r="D20" s="4">
        <v>13.53768</v>
      </c>
      <c r="E20" s="4">
        <v>13.300079999999999</v>
      </c>
      <c r="F20" s="4">
        <v>13.47456</v>
      </c>
      <c r="G20" s="4">
        <v>67.376159999999999</v>
      </c>
      <c r="H20" s="14"/>
    </row>
    <row r="21" spans="1:8">
      <c r="A21" s="7">
        <v>100313</v>
      </c>
      <c r="B21" s="4">
        <v>14.445360000000001</v>
      </c>
      <c r="C21" s="4">
        <v>14.63208</v>
      </c>
      <c r="D21" s="4">
        <v>14.6676</v>
      </c>
      <c r="E21" s="4">
        <v>14.35032</v>
      </c>
      <c r="F21" s="4">
        <v>14.631600000000001</v>
      </c>
      <c r="G21" s="4">
        <v>72.726960000000005</v>
      </c>
      <c r="H21" s="14"/>
    </row>
    <row r="22" spans="1:8">
      <c r="A22" s="7">
        <v>100314</v>
      </c>
      <c r="B22" s="4">
        <v>5.5586399999999996</v>
      </c>
      <c r="C22" s="4">
        <v>5.5557600000000003</v>
      </c>
      <c r="D22" s="4">
        <v>5.4849600000000001</v>
      </c>
      <c r="E22" s="4">
        <v>5.3507999999999996</v>
      </c>
      <c r="F22" s="4">
        <v>5.4105600000000003</v>
      </c>
      <c r="G22" s="4">
        <v>27.360720000000001</v>
      </c>
      <c r="H22" s="14"/>
    </row>
    <row r="23" spans="1:8">
      <c r="A23" s="7">
        <v>100315</v>
      </c>
      <c r="B23" s="4">
        <v>2.9128799999999999</v>
      </c>
      <c r="C23" s="4">
        <v>3.0465599999999999</v>
      </c>
      <c r="D23" s="4">
        <v>3.2267999999999999</v>
      </c>
      <c r="E23" s="4">
        <v>3.0055200000000002</v>
      </c>
      <c r="F23" s="4">
        <v>3.3544800000000001</v>
      </c>
      <c r="G23" s="4">
        <v>15.546239999999999</v>
      </c>
      <c r="H23" s="14"/>
    </row>
    <row r="24" spans="1:8">
      <c r="A24" s="7">
        <v>100316</v>
      </c>
      <c r="B24" s="4">
        <v>15.85248</v>
      </c>
      <c r="C24" s="4">
        <v>16.012799999999999</v>
      </c>
      <c r="D24" s="4">
        <v>16.05048</v>
      </c>
      <c r="E24" s="4">
        <v>15.625439999999999</v>
      </c>
      <c r="F24" s="4">
        <v>15.92784</v>
      </c>
      <c r="G24" s="4">
        <v>79.469040000000007</v>
      </c>
      <c r="H24" s="14"/>
    </row>
    <row r="25" spans="1:8">
      <c r="A25" s="7">
        <v>100317</v>
      </c>
      <c r="B25" s="4">
        <v>9.77712</v>
      </c>
      <c r="C25" s="4">
        <v>9.9</v>
      </c>
      <c r="D25" s="4">
        <v>10.0428</v>
      </c>
      <c r="E25" s="4">
        <v>9.8035200000000007</v>
      </c>
      <c r="F25" s="4">
        <v>10.029120000000001</v>
      </c>
      <c r="G25" s="4">
        <v>49.55256</v>
      </c>
      <c r="H25" s="14"/>
    </row>
    <row r="26" spans="1:8">
      <c r="A26" s="7">
        <v>100318</v>
      </c>
      <c r="B26" s="4">
        <v>17.03736</v>
      </c>
      <c r="C26" s="4">
        <v>17.319600000000001</v>
      </c>
      <c r="D26" s="4">
        <v>17.133600000000001</v>
      </c>
      <c r="E26" s="4">
        <v>16.876080000000002</v>
      </c>
      <c r="F26" s="4">
        <v>16.934640000000002</v>
      </c>
      <c r="G26" s="4">
        <v>85.301280000000006</v>
      </c>
      <c r="H26" s="14"/>
    </row>
    <row r="27" spans="1:8">
      <c r="A27" s="7">
        <v>100319</v>
      </c>
      <c r="B27" s="4">
        <v>17.148</v>
      </c>
      <c r="C27" s="4">
        <v>17.488800000000001</v>
      </c>
      <c r="D27" s="4">
        <v>17.531279999999999</v>
      </c>
      <c r="E27" s="4">
        <v>17.132639999999999</v>
      </c>
      <c r="F27" s="4">
        <v>17.353439999999999</v>
      </c>
      <c r="G27" s="4">
        <v>86.654160000000005</v>
      </c>
      <c r="H27" s="14"/>
    </row>
    <row r="28" spans="1:8">
      <c r="A28" s="7">
        <v>100320</v>
      </c>
      <c r="B28" s="4">
        <v>4.81128</v>
      </c>
      <c r="C28" s="4">
        <v>4.8542399999999999</v>
      </c>
      <c r="D28" s="4">
        <v>4.9116</v>
      </c>
      <c r="E28" s="4">
        <v>4.7337600000000002</v>
      </c>
      <c r="F28" s="4">
        <v>4.8880800000000004</v>
      </c>
      <c r="G28" s="4">
        <v>24.19896</v>
      </c>
      <c r="H28" s="14"/>
    </row>
    <row r="29" spans="1:8">
      <c r="A29" s="7">
        <v>100321</v>
      </c>
      <c r="B29" s="4">
        <v>19.35144</v>
      </c>
      <c r="C29" s="4">
        <v>19.63008</v>
      </c>
      <c r="D29" s="4">
        <v>19.68648</v>
      </c>
      <c r="E29" s="4">
        <v>19.32</v>
      </c>
      <c r="F29" s="4">
        <v>19.728960000000001</v>
      </c>
      <c r="G29" s="4">
        <v>97.71696</v>
      </c>
      <c r="H29" s="14"/>
    </row>
    <row r="30" spans="1:8">
      <c r="A30" s="7">
        <v>100322</v>
      </c>
      <c r="B30" s="4">
        <v>2.3971200000000001</v>
      </c>
      <c r="C30" s="4">
        <v>2.3868</v>
      </c>
      <c r="D30" s="4">
        <v>2.4388800000000002</v>
      </c>
      <c r="E30" s="4">
        <v>2.298</v>
      </c>
      <c r="F30" s="4">
        <v>2.4026399999999999</v>
      </c>
      <c r="G30" s="4">
        <v>11.923439999999999</v>
      </c>
      <c r="H30" s="14"/>
    </row>
    <row r="31" spans="1:8">
      <c r="A31" s="7">
        <v>100323</v>
      </c>
      <c r="B31" s="4">
        <v>5.2907999999999999</v>
      </c>
      <c r="C31" s="4">
        <v>5.3795999999999999</v>
      </c>
      <c r="D31" s="4">
        <v>5.4175199999999997</v>
      </c>
      <c r="E31" s="4">
        <v>5.2012799999999997</v>
      </c>
      <c r="F31" s="4">
        <v>5.3913599999999997</v>
      </c>
      <c r="G31" s="4">
        <v>26.68056</v>
      </c>
      <c r="H31" s="14"/>
    </row>
    <row r="32" spans="1:8">
      <c r="A32" s="7">
        <v>100324</v>
      </c>
      <c r="B32" s="4">
        <v>10.856640000000001</v>
      </c>
      <c r="C32" s="4">
        <v>11.03112</v>
      </c>
      <c r="D32" s="4">
        <v>11.056319999999999</v>
      </c>
      <c r="E32" s="4">
        <v>10.816079999999999</v>
      </c>
      <c r="F32" s="4">
        <v>11.010479999999999</v>
      </c>
      <c r="G32" s="4">
        <v>54.77064</v>
      </c>
      <c r="H32" s="14"/>
    </row>
    <row r="33" spans="1:8">
      <c r="A33" s="7">
        <v>100325</v>
      </c>
      <c r="B33" s="4">
        <v>10.112159999999999</v>
      </c>
      <c r="C33" s="4">
        <v>10.361280000000001</v>
      </c>
      <c r="D33" s="4">
        <v>10.3032</v>
      </c>
      <c r="E33" s="4">
        <v>10.110720000000001</v>
      </c>
      <c r="F33" s="4">
        <v>10.44384</v>
      </c>
      <c r="G33" s="4">
        <v>51.331200000000003</v>
      </c>
      <c r="H33" s="14"/>
    </row>
    <row r="34" spans="1:8">
      <c r="A34" s="7">
        <v>100326</v>
      </c>
      <c r="B34" s="29">
        <v>18.59496</v>
      </c>
      <c r="C34" s="29">
        <v>19.062239999999999</v>
      </c>
      <c r="D34" s="29">
        <v>19.379280000000001</v>
      </c>
      <c r="E34" s="29">
        <v>18.789359999999999</v>
      </c>
      <c r="F34" s="115">
        <v>19.229700000000001</v>
      </c>
      <c r="G34" s="4">
        <v>95.055539999999993</v>
      </c>
      <c r="H34" s="14"/>
    </row>
    <row r="35" spans="1:8">
      <c r="A35" s="7">
        <v>100327</v>
      </c>
      <c r="B35" s="4">
        <v>9.7480799999999999</v>
      </c>
      <c r="C35" s="4">
        <v>9.9595199999999995</v>
      </c>
      <c r="D35" s="4">
        <v>10.085760000000001</v>
      </c>
      <c r="E35" s="4">
        <v>9.7567199999999996</v>
      </c>
      <c r="F35" s="4">
        <v>10.149839999999999</v>
      </c>
      <c r="G35" s="4">
        <v>49.699919999999999</v>
      </c>
      <c r="H35" s="14"/>
    </row>
    <row r="36" spans="1:8">
      <c r="A36" s="7">
        <v>100328</v>
      </c>
      <c r="B36" s="4">
        <v>19.096080000000001</v>
      </c>
      <c r="C36" s="4">
        <v>19.3992</v>
      </c>
      <c r="D36" s="4">
        <v>19.310880000000001</v>
      </c>
      <c r="E36" s="4">
        <v>19.087440000000001</v>
      </c>
      <c r="F36" s="4">
        <v>19.21584</v>
      </c>
      <c r="G36" s="4">
        <v>96.109440000000006</v>
      </c>
      <c r="H36" s="14"/>
    </row>
    <row r="37" spans="1:8">
      <c r="A37" s="7">
        <v>100329</v>
      </c>
      <c r="B37" s="4">
        <v>19.515840000000001</v>
      </c>
      <c r="C37" s="4">
        <v>19.92672</v>
      </c>
      <c r="D37" s="4">
        <v>19.860959999999999</v>
      </c>
      <c r="E37" s="4">
        <v>19.655280000000001</v>
      </c>
      <c r="F37" s="4">
        <v>19.761119999999998</v>
      </c>
      <c r="G37" s="4">
        <v>98.719920000000002</v>
      </c>
      <c r="H37" s="14"/>
    </row>
    <row r="38" spans="1:8">
      <c r="A38" s="7">
        <v>100330</v>
      </c>
      <c r="B38" s="4">
        <v>9.9722399999999993</v>
      </c>
      <c r="C38" s="4">
        <v>10.110239999999999</v>
      </c>
      <c r="D38" s="4">
        <v>10.120559999999999</v>
      </c>
      <c r="E38" s="4">
        <v>9.9081600000000005</v>
      </c>
      <c r="F38" s="4">
        <v>10.022880000000001</v>
      </c>
      <c r="G38" s="4">
        <v>50.134079999999997</v>
      </c>
      <c r="H38" s="14"/>
    </row>
    <row r="39" spans="1:8">
      <c r="A39" s="7">
        <v>100331</v>
      </c>
      <c r="B39" s="4">
        <v>1.84128</v>
      </c>
      <c r="C39" s="4">
        <v>1.91184</v>
      </c>
      <c r="D39" s="4">
        <v>2.1012</v>
      </c>
      <c r="E39" s="4">
        <v>1.9725600000000001</v>
      </c>
      <c r="F39" s="4">
        <v>2.2096800000000001</v>
      </c>
      <c r="G39" s="4">
        <v>10.03656</v>
      </c>
      <c r="H39" s="14">
        <f>SUM(G9:G39)</f>
        <v>1495.4193000000002</v>
      </c>
    </row>
    <row r="40" spans="1:8" s="24" customFormat="1" ht="9" customHeight="1">
      <c r="A40" s="30"/>
      <c r="B40" s="9"/>
      <c r="C40" s="9"/>
      <c r="D40" s="9"/>
      <c r="E40" s="9"/>
      <c r="F40" s="9"/>
      <c r="G40" s="9"/>
      <c r="H40" s="28"/>
    </row>
    <row r="41" spans="1:8">
      <c r="A41" s="7">
        <v>100401</v>
      </c>
      <c r="B41" s="4">
        <v>1.6000799999999999</v>
      </c>
      <c r="C41" s="4">
        <v>1.5808800000000001</v>
      </c>
      <c r="D41" s="4">
        <v>1.6281600000000001</v>
      </c>
      <c r="E41" s="4">
        <v>1.49088</v>
      </c>
      <c r="F41" s="4">
        <v>1.64208</v>
      </c>
      <c r="G41" s="4">
        <v>7.9420799999999998</v>
      </c>
      <c r="H41" s="14"/>
    </row>
    <row r="42" spans="1:8">
      <c r="A42" s="7">
        <v>100402</v>
      </c>
      <c r="B42" s="4">
        <v>20.934719999999999</v>
      </c>
      <c r="C42" s="4">
        <v>21.46152</v>
      </c>
      <c r="D42" s="4">
        <v>21.567360000000001</v>
      </c>
      <c r="E42" s="4">
        <v>21.199200000000001</v>
      </c>
      <c r="F42" s="4">
        <v>21.49512</v>
      </c>
      <c r="G42" s="4">
        <v>106.65792</v>
      </c>
      <c r="H42" s="14"/>
    </row>
    <row r="43" spans="1:8">
      <c r="A43" s="7">
        <v>100403</v>
      </c>
      <c r="B43" s="4">
        <v>22.55688</v>
      </c>
      <c r="C43" s="4">
        <v>23.389199999999999</v>
      </c>
      <c r="D43" s="4">
        <v>23.52768</v>
      </c>
      <c r="E43" s="4">
        <v>23.10792</v>
      </c>
      <c r="F43" s="4">
        <v>23.404800000000002</v>
      </c>
      <c r="G43" s="4">
        <v>115.98648</v>
      </c>
      <c r="H43" s="14"/>
    </row>
    <row r="44" spans="1:8">
      <c r="A44" s="7">
        <v>100404</v>
      </c>
      <c r="B44" s="4">
        <v>20.664480000000001</v>
      </c>
      <c r="C44" s="4">
        <v>21.241679999999999</v>
      </c>
      <c r="D44" s="4">
        <v>21.258240000000001</v>
      </c>
      <c r="E44" s="4">
        <v>20.740559999999999</v>
      </c>
      <c r="F44" s="4">
        <v>21.08784</v>
      </c>
      <c r="G44" s="4">
        <v>104.9928</v>
      </c>
      <c r="H44" s="14"/>
    </row>
    <row r="45" spans="1:8">
      <c r="A45" s="7">
        <v>100405</v>
      </c>
      <c r="B45" s="4">
        <v>18.701039999999999</v>
      </c>
      <c r="C45" s="4">
        <v>19.220880000000001</v>
      </c>
      <c r="D45" s="4">
        <v>19.251359999999998</v>
      </c>
      <c r="E45" s="4">
        <v>18.876239999999999</v>
      </c>
      <c r="F45" s="4">
        <v>19.18872</v>
      </c>
      <c r="G45" s="4">
        <v>95.238240000000005</v>
      </c>
      <c r="H45" s="14"/>
    </row>
    <row r="46" spans="1:8">
      <c r="A46" s="7">
        <v>100406</v>
      </c>
      <c r="B46" s="4">
        <v>7.29528</v>
      </c>
      <c r="C46" s="4">
        <v>7.6329599999999997</v>
      </c>
      <c r="D46" s="4">
        <v>7.7253600000000002</v>
      </c>
      <c r="E46" s="4">
        <v>7.5628799999999998</v>
      </c>
      <c r="F46" s="4">
        <v>7.8544799999999997</v>
      </c>
      <c r="G46" s="4">
        <v>38.070959999999999</v>
      </c>
      <c r="H46" s="14"/>
    </row>
    <row r="47" spans="1:8">
      <c r="A47" s="7">
        <v>100407</v>
      </c>
      <c r="B47" s="4">
        <v>22.295760000000001</v>
      </c>
      <c r="C47" s="4">
        <v>23.13456</v>
      </c>
      <c r="D47" s="4">
        <v>23.150400000000001</v>
      </c>
      <c r="E47" s="4">
        <v>22.812239999999999</v>
      </c>
      <c r="F47" s="4">
        <v>22.897919999999999</v>
      </c>
      <c r="G47" s="4">
        <v>114.29088</v>
      </c>
      <c r="H47" s="14"/>
    </row>
    <row r="48" spans="1:8">
      <c r="A48" s="7">
        <v>100408</v>
      </c>
      <c r="B48" s="4">
        <v>20.358000000000001</v>
      </c>
      <c r="C48" s="4">
        <v>20.832719999999998</v>
      </c>
      <c r="D48" s="4">
        <v>20.94624</v>
      </c>
      <c r="E48" s="4">
        <v>20.523599999999998</v>
      </c>
      <c r="F48" s="4">
        <v>20.816400000000002</v>
      </c>
      <c r="G48" s="4">
        <v>103.47696000000001</v>
      </c>
      <c r="H48" s="14"/>
    </row>
    <row r="49" spans="1:8">
      <c r="A49" s="7">
        <v>100409</v>
      </c>
      <c r="B49" s="4">
        <v>16.871040000000001</v>
      </c>
      <c r="C49" s="4">
        <v>17.325839999999999</v>
      </c>
      <c r="D49" s="4">
        <v>17.200559999999999</v>
      </c>
      <c r="E49" s="4">
        <v>16.87032</v>
      </c>
      <c r="F49" s="4">
        <v>16.97448</v>
      </c>
      <c r="G49" s="4">
        <v>85.242239999999995</v>
      </c>
      <c r="H49" s="14"/>
    </row>
    <row r="50" spans="1:8">
      <c r="A50" s="7">
        <v>100410</v>
      </c>
      <c r="B50" s="4">
        <v>4.0646399999999998</v>
      </c>
      <c r="C50" s="4">
        <v>4.1200799999999997</v>
      </c>
      <c r="D50" s="4">
        <v>4.2652799999999997</v>
      </c>
      <c r="E50" s="4">
        <v>3.9767999999999999</v>
      </c>
      <c r="F50" s="4">
        <v>4.2035999999999998</v>
      </c>
      <c r="G50" s="4">
        <v>20.630400000000002</v>
      </c>
      <c r="H50" s="14"/>
    </row>
    <row r="51" spans="1:8">
      <c r="A51" s="7">
        <v>100411</v>
      </c>
      <c r="B51" s="4">
        <v>7.0082399999999998</v>
      </c>
      <c r="C51" s="4">
        <v>7.1853600000000002</v>
      </c>
      <c r="D51" s="4">
        <v>7.1184000000000003</v>
      </c>
      <c r="E51" s="4">
        <v>6.9825600000000003</v>
      </c>
      <c r="F51" s="4">
        <v>7.1462399999999997</v>
      </c>
      <c r="G51" s="4">
        <v>35.440800000000003</v>
      </c>
      <c r="H51" s="14"/>
    </row>
    <row r="52" spans="1:8">
      <c r="A52" s="7">
        <v>100412</v>
      </c>
      <c r="B52" s="4">
        <v>7.6046399999999998</v>
      </c>
      <c r="C52" s="4">
        <v>7.7496</v>
      </c>
      <c r="D52" s="4">
        <v>7.76952</v>
      </c>
      <c r="E52" s="4">
        <v>7.5806399999999998</v>
      </c>
      <c r="F52" s="4">
        <v>7.8</v>
      </c>
      <c r="G52" s="4">
        <v>38.504399999999997</v>
      </c>
      <c r="H52" s="14"/>
    </row>
    <row r="53" spans="1:8">
      <c r="A53" s="7">
        <v>100413</v>
      </c>
      <c r="B53" s="4">
        <v>18.281759999999998</v>
      </c>
      <c r="C53" s="4">
        <v>18.78912</v>
      </c>
      <c r="D53" s="4">
        <v>17.15568</v>
      </c>
      <c r="E53" s="4">
        <v>18.5808</v>
      </c>
      <c r="F53" s="4">
        <v>18.914159999999999</v>
      </c>
      <c r="G53" s="4">
        <v>91.721519999999998</v>
      </c>
      <c r="H53" s="14"/>
    </row>
    <row r="54" spans="1:8">
      <c r="A54" s="7">
        <v>100414</v>
      </c>
      <c r="B54" s="4">
        <v>9.8073599999999992</v>
      </c>
      <c r="C54" s="4">
        <v>9.9823199999999996</v>
      </c>
      <c r="D54" s="4">
        <v>10.09704</v>
      </c>
      <c r="E54" s="4">
        <v>9.7192799999999995</v>
      </c>
      <c r="F54" s="4">
        <v>9.9388799999999993</v>
      </c>
      <c r="G54" s="4">
        <v>49.544879999999999</v>
      </c>
      <c r="H54" s="14"/>
    </row>
    <row r="55" spans="1:8">
      <c r="A55" s="7">
        <v>100415</v>
      </c>
      <c r="B55" s="4">
        <v>20.883120000000002</v>
      </c>
      <c r="C55" s="4">
        <v>21.12096</v>
      </c>
      <c r="D55" s="4">
        <v>21.06288</v>
      </c>
      <c r="E55" s="4">
        <v>20.662559999999999</v>
      </c>
      <c r="F55" s="4">
        <v>21.0684</v>
      </c>
      <c r="G55" s="4">
        <v>104.79792</v>
      </c>
      <c r="H55" s="14"/>
    </row>
    <row r="56" spans="1:8">
      <c r="A56" s="7">
        <v>100416</v>
      </c>
      <c r="B56" s="4">
        <v>22.161359999999998</v>
      </c>
      <c r="C56" s="4">
        <v>22.840319999999998</v>
      </c>
      <c r="D56" s="4">
        <v>22.91208</v>
      </c>
      <c r="E56" s="4">
        <v>22.685759999999998</v>
      </c>
      <c r="F56" s="4">
        <v>23.104800000000001</v>
      </c>
      <c r="G56" s="4">
        <v>113.70432</v>
      </c>
      <c r="H56" s="14"/>
    </row>
    <row r="57" spans="1:8">
      <c r="A57" s="7">
        <v>100417</v>
      </c>
      <c r="B57" s="4">
        <v>21.065760000000001</v>
      </c>
      <c r="C57" s="4">
        <v>21.675840000000001</v>
      </c>
      <c r="D57" s="4">
        <v>21.744959999999999</v>
      </c>
      <c r="E57" s="4">
        <v>21.356639999999999</v>
      </c>
      <c r="F57" s="4">
        <v>21.6432</v>
      </c>
      <c r="G57" s="4">
        <v>107.4864</v>
      </c>
      <c r="H57" s="14"/>
    </row>
    <row r="58" spans="1:8">
      <c r="A58" s="7">
        <v>100418</v>
      </c>
      <c r="B58" s="4">
        <v>3.8200799999999999</v>
      </c>
      <c r="C58" s="4">
        <v>3.8620800000000002</v>
      </c>
      <c r="D58" s="4">
        <v>3.89832</v>
      </c>
      <c r="E58" s="4">
        <v>3.7862399999999998</v>
      </c>
      <c r="F58" s="4">
        <v>3.8935200000000001</v>
      </c>
      <c r="G58" s="4">
        <v>19.26024</v>
      </c>
      <c r="H58" s="14"/>
    </row>
    <row r="59" spans="1:8">
      <c r="A59" s="7">
        <v>100419</v>
      </c>
      <c r="B59" s="4">
        <v>4.0754400000000004</v>
      </c>
      <c r="C59" s="4">
        <v>4.0944000000000003</v>
      </c>
      <c r="D59" s="4">
        <v>4.10928</v>
      </c>
      <c r="E59" s="4">
        <v>3.972</v>
      </c>
      <c r="F59" s="4">
        <v>4.0766400000000003</v>
      </c>
      <c r="G59" s="4">
        <v>20.327760000000001</v>
      </c>
      <c r="H59" s="14"/>
    </row>
    <row r="60" spans="1:8">
      <c r="A60" s="7">
        <v>100420</v>
      </c>
      <c r="B60" s="4">
        <v>18.567599999999999</v>
      </c>
      <c r="C60" s="4">
        <v>19.212959999999999</v>
      </c>
      <c r="D60" s="4">
        <v>19.231919999999999</v>
      </c>
      <c r="E60" s="4">
        <v>18.83784</v>
      </c>
      <c r="F60" s="4">
        <v>19.180319999999998</v>
      </c>
      <c r="G60" s="4">
        <v>95.030640000000005</v>
      </c>
      <c r="H60" s="14"/>
    </row>
    <row r="61" spans="1:8">
      <c r="A61" s="7">
        <v>100421</v>
      </c>
      <c r="B61" s="4">
        <v>4.4424000000000001</v>
      </c>
      <c r="C61" s="4">
        <v>4.5069600000000003</v>
      </c>
      <c r="D61" s="4">
        <v>4.54488</v>
      </c>
      <c r="E61" s="4">
        <v>4.4400000000000004</v>
      </c>
      <c r="F61" s="4">
        <v>4.5372000000000003</v>
      </c>
      <c r="G61" s="4">
        <v>22.471440000000001</v>
      </c>
      <c r="H61" s="14"/>
    </row>
    <row r="62" spans="1:8">
      <c r="A62" s="7">
        <v>100422</v>
      </c>
      <c r="B62" s="4">
        <v>4.5043199999999999</v>
      </c>
      <c r="C62" s="4">
        <v>4.4337600000000004</v>
      </c>
      <c r="D62" s="4">
        <v>4.4731199999999998</v>
      </c>
      <c r="E62" s="4">
        <v>4.2607200000000001</v>
      </c>
      <c r="F62" s="4">
        <v>4.3509599999999997</v>
      </c>
      <c r="G62" s="4">
        <v>22.022880000000001</v>
      </c>
      <c r="H62" s="14"/>
    </row>
    <row r="63" spans="1:8">
      <c r="A63" s="7">
        <v>100423</v>
      </c>
      <c r="B63" s="4">
        <v>22.239360000000001</v>
      </c>
      <c r="C63" s="4">
        <v>22.97784</v>
      </c>
      <c r="D63" s="4">
        <v>22.923839999999998</v>
      </c>
      <c r="E63" s="4">
        <v>22.36392</v>
      </c>
      <c r="F63" s="4">
        <v>22.691279999999999</v>
      </c>
      <c r="G63" s="4">
        <v>113.19624</v>
      </c>
      <c r="H63" s="14"/>
    </row>
    <row r="64" spans="1:8">
      <c r="A64" s="7">
        <v>100424</v>
      </c>
      <c r="B64" s="4">
        <v>23.087759999999999</v>
      </c>
      <c r="C64" s="4">
        <v>23.900400000000001</v>
      </c>
      <c r="D64" s="4">
        <v>23.891279999999998</v>
      </c>
      <c r="E64" s="4">
        <v>23.494319999999998</v>
      </c>
      <c r="F64" s="4">
        <v>23.7864</v>
      </c>
      <c r="G64" s="4">
        <v>118.16016</v>
      </c>
      <c r="H64" s="14"/>
    </row>
    <row r="65" spans="1:11">
      <c r="A65" s="7">
        <v>100425</v>
      </c>
      <c r="B65" s="4">
        <v>19.82808</v>
      </c>
      <c r="C65" s="4">
        <v>20.379840000000002</v>
      </c>
      <c r="D65" s="4">
        <v>20.319120000000002</v>
      </c>
      <c r="E65" s="4">
        <v>19.96848</v>
      </c>
      <c r="F65" s="4">
        <v>20.217120000000001</v>
      </c>
      <c r="G65" s="4">
        <v>100.71263999999999</v>
      </c>
      <c r="H65" s="14"/>
    </row>
    <row r="66" spans="1:11">
      <c r="A66" s="7">
        <v>100426</v>
      </c>
      <c r="B66" s="4">
        <v>4.3365600000000004</v>
      </c>
      <c r="C66" s="4">
        <v>4.4692800000000004</v>
      </c>
      <c r="D66" s="4">
        <v>4.5220799999999999</v>
      </c>
      <c r="E66" s="4">
        <v>4.3627200000000004</v>
      </c>
      <c r="F66" s="8">
        <v>4.5263999999999998</v>
      </c>
      <c r="G66" s="4">
        <v>22.217040000000001</v>
      </c>
      <c r="H66" s="14"/>
    </row>
    <row r="67" spans="1:11">
      <c r="A67" s="7">
        <v>100427</v>
      </c>
      <c r="B67" s="4">
        <v>15.065759999999999</v>
      </c>
      <c r="C67" s="4">
        <v>15.504239999999999</v>
      </c>
      <c r="D67" s="4">
        <v>15.548400000000001</v>
      </c>
      <c r="E67" s="4">
        <v>15.362159999999999</v>
      </c>
      <c r="F67" s="4">
        <v>15.74376</v>
      </c>
      <c r="G67" s="4">
        <v>77.224320000000006</v>
      </c>
      <c r="H67" s="14"/>
    </row>
    <row r="68" spans="1:11">
      <c r="A68" s="7">
        <v>100428</v>
      </c>
      <c r="B68" s="4">
        <v>5.20296</v>
      </c>
      <c r="C68" s="4">
        <v>5.2632000000000003</v>
      </c>
      <c r="D68" s="4">
        <v>5.25528</v>
      </c>
      <c r="E68" s="4">
        <v>4.9987199999999996</v>
      </c>
      <c r="F68" s="4">
        <v>5.1751199999999997</v>
      </c>
      <c r="G68" s="4">
        <v>25.89528</v>
      </c>
      <c r="H68" s="14"/>
      <c r="K68" s="25"/>
    </row>
    <row r="69" spans="1:11">
      <c r="A69" s="7">
        <v>100429</v>
      </c>
      <c r="B69" s="4">
        <v>23.319839999999999</v>
      </c>
      <c r="C69" s="4">
        <v>23.994</v>
      </c>
      <c r="D69" s="4">
        <v>23.95224</v>
      </c>
      <c r="E69" s="4">
        <v>23.625119999999999</v>
      </c>
      <c r="F69" s="4">
        <v>24.042000000000002</v>
      </c>
      <c r="G69" s="4">
        <v>118.9332</v>
      </c>
      <c r="H69" s="14"/>
    </row>
    <row r="70" spans="1:11">
      <c r="A70" s="7">
        <v>100430</v>
      </c>
      <c r="B70" s="4">
        <v>22.92456</v>
      </c>
      <c r="C70" s="4">
        <v>23.627759999999999</v>
      </c>
      <c r="D70" s="4">
        <v>23.475359999999998</v>
      </c>
      <c r="E70" s="4">
        <v>23.01408</v>
      </c>
      <c r="F70" s="4">
        <v>23.41536</v>
      </c>
      <c r="G70" s="4">
        <v>116.45712</v>
      </c>
      <c r="H70" s="14">
        <f>SUM(G41:G70)</f>
        <v>2205.63816</v>
      </c>
    </row>
    <row r="71" spans="1:11" s="24" customFormat="1" ht="7.5" customHeight="1">
      <c r="A71" s="9"/>
      <c r="B71" s="9"/>
      <c r="C71" s="9"/>
      <c r="D71" s="9"/>
      <c r="E71" s="9"/>
      <c r="F71" s="9"/>
      <c r="G71" s="9"/>
      <c r="H71" s="28"/>
    </row>
    <row r="72" spans="1:11">
      <c r="A72" s="7">
        <v>100501</v>
      </c>
      <c r="B72" s="4">
        <v>23.415120000000002</v>
      </c>
      <c r="C72" s="4">
        <v>24.040800000000001</v>
      </c>
      <c r="D72" s="4">
        <v>24.198720000000002</v>
      </c>
      <c r="E72" s="4">
        <v>23.858640000000001</v>
      </c>
      <c r="F72" s="4">
        <v>24.154319999999998</v>
      </c>
      <c r="G72" s="4">
        <v>119.66759999999999</v>
      </c>
      <c r="H72" s="14"/>
    </row>
    <row r="73" spans="1:11">
      <c r="A73" s="7">
        <v>100502</v>
      </c>
      <c r="B73" s="4">
        <v>22.808879999999998</v>
      </c>
      <c r="C73" s="4">
        <v>23.743680000000001</v>
      </c>
      <c r="D73" s="4">
        <v>23.69256</v>
      </c>
      <c r="E73" s="4">
        <v>23.230080000000001</v>
      </c>
      <c r="F73" s="4">
        <v>23.493600000000001</v>
      </c>
      <c r="G73" s="4">
        <v>116.9688</v>
      </c>
      <c r="H73" s="14"/>
    </row>
    <row r="74" spans="1:11">
      <c r="A74" s="7">
        <v>100503</v>
      </c>
      <c r="B74" s="4">
        <v>15.6168</v>
      </c>
      <c r="C74" s="4">
        <v>16.001280000000001</v>
      </c>
      <c r="D74" s="4">
        <v>15.83784</v>
      </c>
      <c r="E74" s="4">
        <v>15.37608</v>
      </c>
      <c r="F74" s="4">
        <v>15.571440000000001</v>
      </c>
      <c r="G74" s="4">
        <v>78.403440000000003</v>
      </c>
      <c r="H74" s="14"/>
    </row>
    <row r="75" spans="1:11">
      <c r="A75" s="7">
        <v>100504</v>
      </c>
      <c r="B75" s="4">
        <v>17.05584</v>
      </c>
      <c r="C75" s="4">
        <v>17.59272</v>
      </c>
      <c r="D75" s="4">
        <v>17.378160000000001</v>
      </c>
      <c r="E75" s="4">
        <v>17.165040000000001</v>
      </c>
      <c r="F75" s="4">
        <v>17.328720000000001</v>
      </c>
      <c r="G75" s="4">
        <v>86.520480000000006</v>
      </c>
      <c r="H75" s="14"/>
    </row>
    <row r="76" spans="1:11">
      <c r="A76" s="7">
        <v>100505</v>
      </c>
      <c r="B76" s="4">
        <v>11.42592</v>
      </c>
      <c r="C76" s="4">
        <v>11.631119999999999</v>
      </c>
      <c r="D76" s="4">
        <v>11.68056</v>
      </c>
      <c r="E76" s="4">
        <v>11.51544</v>
      </c>
      <c r="F76" s="4">
        <v>11.798640000000001</v>
      </c>
      <c r="G76" s="4">
        <v>58.051679999999998</v>
      </c>
      <c r="H76" s="14"/>
    </row>
    <row r="77" spans="1:11">
      <c r="A77" s="7">
        <v>100506</v>
      </c>
      <c r="B77" s="4">
        <v>8.6351999999999993</v>
      </c>
      <c r="C77" s="4">
        <v>8.4052799999999994</v>
      </c>
      <c r="D77" s="4">
        <v>8.3606400000000001</v>
      </c>
      <c r="E77" s="4">
        <v>8.3522400000000001</v>
      </c>
      <c r="F77" s="4">
        <v>8.2029599999999991</v>
      </c>
      <c r="G77" s="4">
        <v>41.956319999999998</v>
      </c>
      <c r="H77" s="14"/>
    </row>
    <row r="78" spans="1:11">
      <c r="A78" s="7">
        <v>100507</v>
      </c>
      <c r="B78" s="4">
        <v>23.752800000000001</v>
      </c>
      <c r="C78" s="4">
        <v>24.647040000000001</v>
      </c>
      <c r="D78" s="4">
        <v>24.6096</v>
      </c>
      <c r="E78" s="4">
        <v>24.22296</v>
      </c>
      <c r="F78" s="4">
        <v>24.589200000000002</v>
      </c>
      <c r="G78" s="4">
        <v>121.8216</v>
      </c>
      <c r="H78" s="14"/>
    </row>
    <row r="79" spans="1:11">
      <c r="A79" s="7">
        <v>100508</v>
      </c>
      <c r="B79" s="4">
        <v>19.751519999999999</v>
      </c>
      <c r="C79" s="4">
        <v>20.282399999999999</v>
      </c>
      <c r="D79" s="4">
        <v>12.293279999999999</v>
      </c>
      <c r="E79" s="4">
        <v>19.933920000000001</v>
      </c>
      <c r="F79" s="4">
        <v>20.213280000000001</v>
      </c>
      <c r="G79" s="4">
        <v>92.474400000000003</v>
      </c>
      <c r="H79" s="14"/>
    </row>
    <row r="80" spans="1:11">
      <c r="A80" s="7">
        <v>100509</v>
      </c>
      <c r="B80" s="4">
        <v>9.0972000000000008</v>
      </c>
      <c r="C80" s="4">
        <v>9.0055200000000006</v>
      </c>
      <c r="D80" s="4">
        <v>7.8861600000000003</v>
      </c>
      <c r="E80" s="4">
        <v>8.5087200000000003</v>
      </c>
      <c r="F80" s="4">
        <v>8.2751999999999999</v>
      </c>
      <c r="G80" s="4">
        <v>42.772799999999997</v>
      </c>
      <c r="H80" s="14"/>
    </row>
    <row r="81" spans="1:8">
      <c r="A81" s="7">
        <v>100510</v>
      </c>
      <c r="B81" s="4">
        <v>19.490639999999999</v>
      </c>
      <c r="C81" s="4">
        <v>20.180160000000001</v>
      </c>
      <c r="D81" s="4">
        <v>16.786560000000001</v>
      </c>
      <c r="E81" s="4">
        <v>19.784880000000001</v>
      </c>
      <c r="F81" s="4">
        <v>20.071439999999999</v>
      </c>
      <c r="G81" s="4">
        <v>96.313680000000005</v>
      </c>
      <c r="H81" s="14"/>
    </row>
    <row r="82" spans="1:8">
      <c r="A82" s="7">
        <v>100511</v>
      </c>
      <c r="B82" s="4">
        <v>19.267440000000001</v>
      </c>
      <c r="C82" s="4">
        <v>20.035679999999999</v>
      </c>
      <c r="D82" s="4">
        <v>14.96616</v>
      </c>
      <c r="E82" s="4">
        <v>19.647359999999999</v>
      </c>
      <c r="F82" s="4">
        <v>19.813199999999998</v>
      </c>
      <c r="G82" s="4">
        <v>93.729839999999996</v>
      </c>
      <c r="H82" s="14"/>
    </row>
    <row r="83" spans="1:8">
      <c r="A83" s="7">
        <v>100512</v>
      </c>
      <c r="B83" s="4">
        <v>23.288399999999999</v>
      </c>
      <c r="C83" s="4">
        <v>24.622800000000002</v>
      </c>
      <c r="D83" s="4">
        <v>20.088000000000001</v>
      </c>
      <c r="E83" s="4">
        <v>23.65896</v>
      </c>
      <c r="F83" s="4">
        <v>24.284880000000001</v>
      </c>
      <c r="G83" s="4">
        <v>115.94304</v>
      </c>
      <c r="H83" s="14"/>
    </row>
    <row r="84" spans="1:8">
      <c r="A84" s="7">
        <v>100513</v>
      </c>
      <c r="B84" s="4">
        <v>21.542639999999999</v>
      </c>
      <c r="C84" s="4">
        <v>21.8796</v>
      </c>
      <c r="D84" s="4">
        <v>18.421199999999999</v>
      </c>
      <c r="E84" s="4">
        <v>21.8964</v>
      </c>
      <c r="F84" s="4">
        <v>22.077120000000001</v>
      </c>
      <c r="G84" s="4">
        <v>105.81695999999999</v>
      </c>
      <c r="H84" s="14"/>
    </row>
    <row r="85" spans="1:8">
      <c r="A85" s="7">
        <v>100514</v>
      </c>
      <c r="B85" s="4">
        <v>20.93328</v>
      </c>
      <c r="C85" s="4">
        <v>21.826080000000001</v>
      </c>
      <c r="D85" s="4">
        <v>18.161999999999999</v>
      </c>
      <c r="E85" s="4">
        <v>21.408480000000001</v>
      </c>
      <c r="F85" s="4">
        <v>21.402000000000001</v>
      </c>
      <c r="G85" s="4">
        <v>103.73184000000001</v>
      </c>
      <c r="H85" s="14"/>
    </row>
    <row r="86" spans="1:8">
      <c r="A86" s="7">
        <v>100515</v>
      </c>
      <c r="B86" s="4">
        <v>9.5462399999999992</v>
      </c>
      <c r="C86" s="4">
        <v>9.7389600000000005</v>
      </c>
      <c r="D86" s="4">
        <v>8.09544</v>
      </c>
      <c r="E86" s="4">
        <v>9.5743200000000002</v>
      </c>
      <c r="F86" s="4">
        <v>9.6959999999999997</v>
      </c>
      <c r="G86" s="4">
        <v>46.650959999999998</v>
      </c>
      <c r="H86" s="14"/>
    </row>
    <row r="87" spans="1:8">
      <c r="A87" s="7">
        <v>100516</v>
      </c>
      <c r="B87" s="4">
        <v>22.020240000000001</v>
      </c>
      <c r="C87" s="4">
        <v>22.89528</v>
      </c>
      <c r="D87" s="4">
        <v>18.989519999999999</v>
      </c>
      <c r="E87" s="4">
        <v>22.47288</v>
      </c>
      <c r="F87" s="4">
        <v>22.71528</v>
      </c>
      <c r="G87" s="4">
        <v>109.0932</v>
      </c>
      <c r="H87" s="14"/>
    </row>
    <row r="88" spans="1:8">
      <c r="A88" s="7">
        <v>100517</v>
      </c>
      <c r="B88" s="4">
        <v>15.761039999999999</v>
      </c>
      <c r="C88" s="4">
        <v>16.210799999999999</v>
      </c>
      <c r="D88" s="4">
        <v>13.496639999999999</v>
      </c>
      <c r="E88" s="4">
        <v>15.85896</v>
      </c>
      <c r="F88" s="4">
        <v>16.062000000000001</v>
      </c>
      <c r="G88" s="4">
        <v>77.389439999999993</v>
      </c>
      <c r="H88" s="14"/>
    </row>
    <row r="89" spans="1:8">
      <c r="A89" s="7">
        <v>100518</v>
      </c>
      <c r="B89" s="4">
        <v>2.5447199999999999</v>
      </c>
      <c r="C89" s="4">
        <v>2.1696</v>
      </c>
      <c r="D89" s="4">
        <v>2.2466400000000002</v>
      </c>
      <c r="E89" s="4">
        <v>2.4859200000000001</v>
      </c>
      <c r="F89" s="4">
        <v>2.6210399999999998</v>
      </c>
      <c r="G89" s="4">
        <v>12.067920000000001</v>
      </c>
      <c r="H89" s="14"/>
    </row>
    <row r="90" spans="1:8">
      <c r="A90" s="7">
        <v>100519</v>
      </c>
      <c r="B90" s="4">
        <v>14.09088</v>
      </c>
      <c r="C90" s="4">
        <v>14.68608</v>
      </c>
      <c r="D90" s="4">
        <v>12.1656</v>
      </c>
      <c r="E90" s="4">
        <v>14.02896</v>
      </c>
      <c r="F90" s="4">
        <v>14.560320000000001</v>
      </c>
      <c r="G90" s="4">
        <v>69.531840000000003</v>
      </c>
      <c r="H90" s="14"/>
    </row>
    <row r="91" spans="1:8">
      <c r="A91" s="7">
        <v>100520</v>
      </c>
      <c r="B91" s="4">
        <v>22.20984</v>
      </c>
      <c r="C91" s="4">
        <v>23.340240000000001</v>
      </c>
      <c r="D91" s="4">
        <v>22.526879999999998</v>
      </c>
      <c r="E91" s="4">
        <v>22.938479999999998</v>
      </c>
      <c r="F91" s="4">
        <v>23.303519999999999</v>
      </c>
      <c r="G91" s="4">
        <v>114.31896</v>
      </c>
      <c r="H91" s="14"/>
    </row>
    <row r="92" spans="1:8">
      <c r="A92" s="7">
        <v>100521</v>
      </c>
      <c r="B92" s="4">
        <v>20.100719999999999</v>
      </c>
      <c r="C92" s="4">
        <v>21.032160000000001</v>
      </c>
      <c r="D92" s="4">
        <v>20.922000000000001</v>
      </c>
      <c r="E92" s="4">
        <v>20.573039999999999</v>
      </c>
      <c r="F92" s="4">
        <v>20.917680000000001</v>
      </c>
      <c r="G92" s="4">
        <v>103.54559999999999</v>
      </c>
      <c r="H92" s="14"/>
    </row>
    <row r="93" spans="1:8">
      <c r="A93" s="7">
        <v>100522</v>
      </c>
      <c r="B93" s="4">
        <v>2.5730400000000002</v>
      </c>
      <c r="C93" s="4">
        <v>2.5003199999999999</v>
      </c>
      <c r="D93" s="4">
        <v>2.6035200000000001</v>
      </c>
      <c r="E93" s="4">
        <v>2.5166400000000002</v>
      </c>
      <c r="F93" s="4">
        <v>2.5651199999999998</v>
      </c>
      <c r="G93" s="4">
        <v>12.75864</v>
      </c>
      <c r="H93" s="14"/>
    </row>
    <row r="94" spans="1:8">
      <c r="A94" s="7">
        <v>100523</v>
      </c>
      <c r="B94" s="4">
        <v>1.7363999999999999</v>
      </c>
      <c r="C94" s="4">
        <v>1.7023200000000001</v>
      </c>
      <c r="D94" s="4">
        <v>1.7599199999999999</v>
      </c>
      <c r="E94" s="4">
        <v>1.64184</v>
      </c>
      <c r="F94" s="4">
        <v>1.6526400000000001</v>
      </c>
      <c r="G94" s="4">
        <v>8.4931199999999993</v>
      </c>
      <c r="H94" s="14"/>
    </row>
    <row r="95" spans="1:8">
      <c r="A95" s="7">
        <v>100524</v>
      </c>
      <c r="B95" s="4">
        <v>3.0249600000000001</v>
      </c>
      <c r="C95" s="4">
        <v>2.82864</v>
      </c>
      <c r="D95" s="4">
        <v>3.1701600000000001</v>
      </c>
      <c r="E95" s="4">
        <v>3.0067200000000001</v>
      </c>
      <c r="F95" s="4">
        <v>3.1884000000000001</v>
      </c>
      <c r="G95" s="4">
        <v>15.21888</v>
      </c>
      <c r="H95" s="14"/>
    </row>
    <row r="96" spans="1:8">
      <c r="A96" s="7">
        <v>100525</v>
      </c>
      <c r="B96" s="4">
        <v>7.56576</v>
      </c>
      <c r="C96" s="4">
        <v>7.8518400000000002</v>
      </c>
      <c r="D96" s="4">
        <v>7.7721600000000004</v>
      </c>
      <c r="E96" s="4">
        <v>7.4032799999999996</v>
      </c>
      <c r="F96" s="4">
        <v>7.5033599999999998</v>
      </c>
      <c r="G96" s="4">
        <v>38.096400000000003</v>
      </c>
      <c r="H96" s="14"/>
    </row>
    <row r="97" spans="1:8">
      <c r="A97" s="7">
        <v>100526</v>
      </c>
      <c r="B97" s="4">
        <v>20.512080000000001</v>
      </c>
      <c r="C97" s="4">
        <v>21.585599999999999</v>
      </c>
      <c r="D97" s="4">
        <v>21.3552</v>
      </c>
      <c r="E97" s="4">
        <v>21.094799999999999</v>
      </c>
      <c r="F97" s="8">
        <v>21.37152</v>
      </c>
      <c r="G97" s="4">
        <v>105.9192</v>
      </c>
      <c r="H97" s="14"/>
    </row>
    <row r="98" spans="1:8">
      <c r="A98" s="7">
        <v>100527</v>
      </c>
      <c r="B98" s="4">
        <v>21.332640000000001</v>
      </c>
      <c r="C98" s="4">
        <v>22.423200000000001</v>
      </c>
      <c r="D98" s="4">
        <v>22.357679999999998</v>
      </c>
      <c r="E98" s="4">
        <v>21.94632</v>
      </c>
      <c r="F98" s="4">
        <v>22.200240000000001</v>
      </c>
      <c r="G98" s="4">
        <v>110.26008</v>
      </c>
      <c r="H98" s="14"/>
    </row>
    <row r="99" spans="1:8">
      <c r="A99" s="7">
        <v>100528</v>
      </c>
      <c r="B99" s="4">
        <v>4.7899200000000004</v>
      </c>
      <c r="C99" s="4">
        <v>4.9070400000000003</v>
      </c>
      <c r="D99" s="4">
        <v>5.0150399999999999</v>
      </c>
      <c r="E99" s="4">
        <v>4.8309600000000001</v>
      </c>
      <c r="F99" s="4">
        <v>4.9792800000000002</v>
      </c>
      <c r="G99" s="4">
        <v>24.52224</v>
      </c>
      <c r="H99" s="14"/>
    </row>
    <row r="100" spans="1:8">
      <c r="A100" s="7">
        <v>100529</v>
      </c>
      <c r="B100" s="4">
        <v>20.88936</v>
      </c>
      <c r="C100" s="4">
        <v>22.05048</v>
      </c>
      <c r="D100" s="4">
        <v>21.9024</v>
      </c>
      <c r="E100" s="4">
        <v>21.59592</v>
      </c>
      <c r="F100" s="4">
        <v>21.97944</v>
      </c>
      <c r="G100" s="4">
        <v>108.41759999999999</v>
      </c>
      <c r="H100" s="14"/>
    </row>
    <row r="101" spans="1:8">
      <c r="A101" s="7">
        <v>100530</v>
      </c>
      <c r="B101" s="4">
        <v>19.135439999999999</v>
      </c>
      <c r="C101" s="4">
        <v>20.11824</v>
      </c>
      <c r="D101" s="4">
        <v>20.060880000000001</v>
      </c>
      <c r="E101" s="4">
        <v>19.737359999999999</v>
      </c>
      <c r="F101" s="4">
        <v>19.906559999999999</v>
      </c>
      <c r="G101" s="4">
        <v>98.958479999999994</v>
      </c>
      <c r="H101" s="14"/>
    </row>
    <row r="102" spans="1:8">
      <c r="A102" s="7">
        <v>100531</v>
      </c>
      <c r="B102" s="4">
        <v>18.39648</v>
      </c>
      <c r="C102" s="4">
        <v>19.28088</v>
      </c>
      <c r="D102" s="4">
        <v>19.150559999999999</v>
      </c>
      <c r="E102" s="4">
        <v>18.90072</v>
      </c>
      <c r="F102" s="4">
        <v>19.156559999999999</v>
      </c>
      <c r="G102" s="4">
        <v>94.885199999999998</v>
      </c>
      <c r="H102" s="14">
        <f>SUM(G72:G102)</f>
        <v>2424.3002399999996</v>
      </c>
    </row>
    <row r="103" spans="1:8" s="24" customFormat="1" ht="9" customHeight="1">
      <c r="A103" s="9"/>
      <c r="B103" s="9"/>
      <c r="C103" s="9"/>
      <c r="D103" s="9"/>
      <c r="E103" s="9"/>
      <c r="F103" s="9"/>
      <c r="G103" s="9"/>
      <c r="H103" s="28"/>
    </row>
    <row r="104" spans="1:8">
      <c r="A104" s="7">
        <v>100601</v>
      </c>
      <c r="B104" s="4">
        <v>22.560960000000001</v>
      </c>
      <c r="C104" s="4">
        <v>23.707920000000001</v>
      </c>
      <c r="D104" s="4">
        <v>23.281199999999998</v>
      </c>
      <c r="E104" s="4">
        <v>23.164079999999998</v>
      </c>
      <c r="F104" s="4">
        <v>23.436959999999999</v>
      </c>
      <c r="G104" s="4">
        <v>116.15112000000001</v>
      </c>
      <c r="H104" s="14"/>
    </row>
    <row r="105" spans="1:8">
      <c r="A105" s="7">
        <v>100602</v>
      </c>
      <c r="B105" s="4">
        <v>15.87144</v>
      </c>
      <c r="C105" s="4">
        <v>16.49952</v>
      </c>
      <c r="D105" s="4">
        <v>16.206</v>
      </c>
      <c r="E105" s="4">
        <v>15.77256</v>
      </c>
      <c r="F105" s="4">
        <v>15.667920000000001</v>
      </c>
      <c r="G105" s="4">
        <v>80.017439999999993</v>
      </c>
      <c r="H105" s="14"/>
    </row>
    <row r="106" spans="1:8">
      <c r="A106" s="7">
        <v>100603</v>
      </c>
      <c r="B106" s="4">
        <v>21.95664</v>
      </c>
      <c r="C106" s="4">
        <v>23.265360000000001</v>
      </c>
      <c r="D106" s="4">
        <v>23.203679999999999</v>
      </c>
      <c r="E106" s="4">
        <v>22.74408</v>
      </c>
      <c r="F106" s="4">
        <v>23.058959999999999</v>
      </c>
      <c r="G106" s="4">
        <v>114.22872</v>
      </c>
      <c r="H106" s="14"/>
    </row>
    <row r="107" spans="1:8">
      <c r="A107" s="7">
        <v>100604</v>
      </c>
      <c r="B107" s="4">
        <v>19.516079999999999</v>
      </c>
      <c r="C107" s="4">
        <v>20.601600000000001</v>
      </c>
      <c r="D107" s="4">
        <v>20.538</v>
      </c>
      <c r="E107" s="4">
        <v>20.170079999999999</v>
      </c>
      <c r="F107" s="4">
        <v>20.4468</v>
      </c>
      <c r="G107" s="4">
        <v>101.27256</v>
      </c>
      <c r="H107" s="14"/>
    </row>
    <row r="108" spans="1:8">
      <c r="A108" s="7">
        <v>100605</v>
      </c>
      <c r="B108" s="4">
        <v>19.371600000000001</v>
      </c>
      <c r="C108" s="4">
        <v>20.316960000000002</v>
      </c>
      <c r="D108" s="4">
        <v>20.213519999999999</v>
      </c>
      <c r="E108" s="4">
        <v>19.906079999999999</v>
      </c>
      <c r="F108" s="4">
        <v>20.131440000000001</v>
      </c>
      <c r="G108" s="4">
        <v>99.939599999999999</v>
      </c>
      <c r="H108" s="14"/>
    </row>
    <row r="109" spans="1:8">
      <c r="A109" s="7">
        <v>100606</v>
      </c>
      <c r="B109" s="4">
        <v>15.39288</v>
      </c>
      <c r="C109" s="4">
        <v>16.13064</v>
      </c>
      <c r="D109" s="4">
        <v>16.114080000000001</v>
      </c>
      <c r="E109" s="4">
        <v>15.81096</v>
      </c>
      <c r="F109" s="4">
        <v>16.09224</v>
      </c>
      <c r="G109" s="4">
        <v>79.540800000000004</v>
      </c>
      <c r="H109" s="14"/>
    </row>
    <row r="110" spans="1:8">
      <c r="A110" s="7">
        <v>100607</v>
      </c>
      <c r="B110" s="4">
        <v>19.00656</v>
      </c>
      <c r="C110" s="4">
        <v>20.098320000000001</v>
      </c>
      <c r="D110" s="4">
        <v>20.16216</v>
      </c>
      <c r="E110" s="4">
        <v>19.814399999999999</v>
      </c>
      <c r="F110" s="4">
        <v>20.103840000000002</v>
      </c>
      <c r="G110" s="4">
        <v>99.185280000000006</v>
      </c>
      <c r="H110" s="14"/>
    </row>
    <row r="111" spans="1:8">
      <c r="A111" s="7">
        <v>100608</v>
      </c>
      <c r="B111" s="4">
        <v>16.751760000000001</v>
      </c>
      <c r="C111" s="4">
        <v>17.665199999999999</v>
      </c>
      <c r="D111" s="4">
        <v>17.800799999999999</v>
      </c>
      <c r="E111" s="4">
        <v>17.219280000000001</v>
      </c>
      <c r="F111" s="4">
        <v>17.652239999999999</v>
      </c>
      <c r="G111" s="4">
        <v>87.089280000000002</v>
      </c>
      <c r="H111" s="14"/>
    </row>
    <row r="112" spans="1:8">
      <c r="A112" s="7">
        <v>100609</v>
      </c>
      <c r="B112" s="4">
        <v>22.209599999999998</v>
      </c>
      <c r="C112" s="4">
        <v>23.484000000000002</v>
      </c>
      <c r="D112" s="4">
        <v>23.381039999999999</v>
      </c>
      <c r="E112" s="4">
        <v>22.94904</v>
      </c>
      <c r="F112" s="4">
        <v>23.304960000000001</v>
      </c>
      <c r="G112" s="4">
        <v>115.32863999999999</v>
      </c>
      <c r="H112" s="14"/>
    </row>
    <row r="113" spans="1:8">
      <c r="A113" s="7">
        <v>100610</v>
      </c>
      <c r="B113" s="4">
        <v>19.436160000000001</v>
      </c>
      <c r="C113" s="4">
        <v>20.381039999999999</v>
      </c>
      <c r="D113" s="4">
        <v>20.368559999999999</v>
      </c>
      <c r="E113" s="4">
        <v>20.01024</v>
      </c>
      <c r="F113" s="4">
        <v>20.188079999999999</v>
      </c>
      <c r="G113" s="4">
        <v>100.38408</v>
      </c>
      <c r="H113" s="14"/>
    </row>
    <row r="114" spans="1:8">
      <c r="A114" s="7">
        <v>100611</v>
      </c>
      <c r="B114" s="4">
        <v>9.3981600000000007</v>
      </c>
      <c r="C114" s="4">
        <v>9.7327200000000005</v>
      </c>
      <c r="D114" s="4">
        <v>9.8121600000000004</v>
      </c>
      <c r="E114" s="4">
        <v>9.55992</v>
      </c>
      <c r="F114" s="4">
        <v>9.84</v>
      </c>
      <c r="G114" s="4">
        <v>48.342959999999998</v>
      </c>
      <c r="H114" s="14"/>
    </row>
    <row r="115" spans="1:8">
      <c r="A115" s="7">
        <v>100612</v>
      </c>
      <c r="B115" s="4">
        <v>7.0848000000000004</v>
      </c>
      <c r="C115" s="4">
        <v>7.2355200000000002</v>
      </c>
      <c r="D115" s="4">
        <v>7.2864000000000004</v>
      </c>
      <c r="E115" s="4">
        <v>7.1543999999999999</v>
      </c>
      <c r="F115" s="4">
        <v>7.2741600000000002</v>
      </c>
      <c r="G115" s="4">
        <v>36.03528</v>
      </c>
      <c r="H115" s="14"/>
    </row>
    <row r="116" spans="1:8">
      <c r="A116" s="7">
        <v>100613</v>
      </c>
      <c r="B116" s="4">
        <v>12.13992</v>
      </c>
      <c r="C116" s="4">
        <v>12.62064</v>
      </c>
      <c r="D116" s="4">
        <v>12.514799999999999</v>
      </c>
      <c r="E116" s="4">
        <v>12.138719999999999</v>
      </c>
      <c r="F116" s="4">
        <v>12.21672</v>
      </c>
      <c r="G116" s="4">
        <v>61.630800000000001</v>
      </c>
      <c r="H116" s="14"/>
    </row>
    <row r="117" spans="1:8">
      <c r="A117" s="7">
        <v>100614</v>
      </c>
      <c r="B117" s="4">
        <v>13.388159999999999</v>
      </c>
      <c r="C117" s="4">
        <v>13.93632</v>
      </c>
      <c r="D117" s="4">
        <v>13.88616</v>
      </c>
      <c r="E117" s="4">
        <v>13.511760000000001</v>
      </c>
      <c r="F117" s="4">
        <v>13.33752</v>
      </c>
      <c r="G117" s="4">
        <v>68.059920000000005</v>
      </c>
      <c r="H117" s="14"/>
    </row>
    <row r="118" spans="1:8">
      <c r="A118" s="7">
        <v>100615</v>
      </c>
      <c r="B118" s="4">
        <v>14.152799999999999</v>
      </c>
      <c r="C118" s="4">
        <v>14.78016</v>
      </c>
      <c r="D118" s="4">
        <v>14.723520000000001</v>
      </c>
      <c r="E118" s="4">
        <v>14.6988</v>
      </c>
      <c r="F118" s="4">
        <v>14.282159999999999</v>
      </c>
      <c r="G118" s="4">
        <v>72.637439999999998</v>
      </c>
      <c r="H118" s="14"/>
    </row>
    <row r="119" spans="1:8">
      <c r="A119" s="7">
        <v>100616</v>
      </c>
      <c r="B119" s="4">
        <v>12.332879999999999</v>
      </c>
      <c r="C119" s="4">
        <v>12.872159999999999</v>
      </c>
      <c r="D119" s="4">
        <v>12.934799999999999</v>
      </c>
      <c r="E119" s="4">
        <v>12.732480000000001</v>
      </c>
      <c r="F119" s="4">
        <v>12.995760000000001</v>
      </c>
      <c r="G119" s="4">
        <v>63.868079999999999</v>
      </c>
      <c r="H119" s="14"/>
    </row>
    <row r="120" spans="1:8">
      <c r="A120" s="7">
        <v>100617</v>
      </c>
      <c r="B120" s="4">
        <v>10.783440000000001</v>
      </c>
      <c r="C120" s="4">
        <v>11.167680000000001</v>
      </c>
      <c r="D120" s="4">
        <v>11.14752</v>
      </c>
      <c r="E120" s="4">
        <v>10.8972</v>
      </c>
      <c r="F120" s="4">
        <v>11.141999999999999</v>
      </c>
      <c r="G120" s="4">
        <v>55.137839999999997</v>
      </c>
      <c r="H120" s="14"/>
    </row>
    <row r="121" spans="1:8">
      <c r="A121" s="7">
        <v>100618</v>
      </c>
      <c r="B121" s="4">
        <v>7.06128</v>
      </c>
      <c r="C121" s="4">
        <v>7.2470400000000001</v>
      </c>
      <c r="D121" s="4">
        <v>7.2268800000000004</v>
      </c>
      <c r="E121" s="4">
        <v>6.9739199999999997</v>
      </c>
      <c r="F121" s="4">
        <v>7.0468799999999998</v>
      </c>
      <c r="G121" s="4">
        <v>35.555999999999997</v>
      </c>
      <c r="H121" s="14"/>
    </row>
    <row r="122" spans="1:8">
      <c r="A122" s="7">
        <v>100619</v>
      </c>
      <c r="B122" s="4">
        <v>9.3057599999999994</v>
      </c>
      <c r="C122" s="4">
        <v>9.6</v>
      </c>
      <c r="D122" s="4">
        <v>9.54312</v>
      </c>
      <c r="E122" s="4">
        <v>9.0671999999999997</v>
      </c>
      <c r="F122" s="4">
        <v>9.2752800000000004</v>
      </c>
      <c r="G122" s="4">
        <v>46.791359999999997</v>
      </c>
      <c r="H122" s="14"/>
    </row>
    <row r="123" spans="1:8">
      <c r="A123" s="7">
        <v>100620</v>
      </c>
      <c r="B123" s="4">
        <v>11.17536</v>
      </c>
      <c r="C123" s="4">
        <v>11.679600000000001</v>
      </c>
      <c r="D123" s="4">
        <v>11.761200000000001</v>
      </c>
      <c r="E123" s="4">
        <v>11.455920000000001</v>
      </c>
      <c r="F123" s="4">
        <v>11.731920000000001</v>
      </c>
      <c r="G123" s="4">
        <v>57.804000000000002</v>
      </c>
      <c r="H123" s="14"/>
    </row>
    <row r="124" spans="1:8">
      <c r="A124" s="7">
        <v>100621</v>
      </c>
      <c r="B124" s="4">
        <v>17.489519999999999</v>
      </c>
      <c r="C124" s="4">
        <v>18.577439999999999</v>
      </c>
      <c r="D124" s="4">
        <v>18.798719999999999</v>
      </c>
      <c r="E124" s="4">
        <v>18.319199999999999</v>
      </c>
      <c r="F124" s="4">
        <v>18.759840000000001</v>
      </c>
      <c r="G124" s="4">
        <v>91.944720000000004</v>
      </c>
      <c r="H124" s="14"/>
    </row>
    <row r="125" spans="1:8">
      <c r="A125" s="7">
        <v>100622</v>
      </c>
      <c r="B125" s="4">
        <v>20.08944</v>
      </c>
      <c r="C125" s="4">
        <v>21.116160000000001</v>
      </c>
      <c r="D125" s="4">
        <v>21.112079999999999</v>
      </c>
      <c r="E125" s="4">
        <v>20.647200000000002</v>
      </c>
      <c r="F125" s="4">
        <v>21.072479999999999</v>
      </c>
      <c r="G125" s="4">
        <v>104.03736000000001</v>
      </c>
      <c r="H125" s="14"/>
    </row>
    <row r="126" spans="1:8">
      <c r="A126" s="7">
        <v>100623</v>
      </c>
      <c r="B126" s="4">
        <v>18.957360000000001</v>
      </c>
      <c r="C126" s="4">
        <v>19.97232</v>
      </c>
      <c r="D126" s="4">
        <v>19.904399999999999</v>
      </c>
      <c r="E126" s="4">
        <v>19.598880000000001</v>
      </c>
      <c r="F126" s="4">
        <v>19.933679999999999</v>
      </c>
      <c r="G126" s="4">
        <v>98.366640000000004</v>
      </c>
      <c r="H126" s="14"/>
    </row>
    <row r="127" spans="1:8">
      <c r="A127" s="7">
        <v>100624</v>
      </c>
      <c r="B127" s="4">
        <v>20.213039999999999</v>
      </c>
      <c r="C127" s="4">
        <v>21.263760000000001</v>
      </c>
      <c r="D127" s="4">
        <v>21.251999999999999</v>
      </c>
      <c r="E127" s="4">
        <v>20.902560000000001</v>
      </c>
      <c r="F127" s="4">
        <v>21.222480000000001</v>
      </c>
      <c r="G127" s="4">
        <v>104.85384000000001</v>
      </c>
      <c r="H127" s="14"/>
    </row>
    <row r="128" spans="1:8">
      <c r="A128" s="7">
        <v>100625</v>
      </c>
      <c r="B128" s="4">
        <v>13.57464</v>
      </c>
      <c r="C128" s="4">
        <v>14.169119999999999</v>
      </c>
      <c r="D128" s="4">
        <v>14.222160000000001</v>
      </c>
      <c r="E128" s="4">
        <v>13.975199999999999</v>
      </c>
      <c r="F128" s="4">
        <v>14.267760000000001</v>
      </c>
      <c r="G128" s="4">
        <v>70.208879999999994</v>
      </c>
      <c r="H128" s="14"/>
    </row>
    <row r="129" spans="1:8">
      <c r="A129" s="7">
        <v>100626</v>
      </c>
      <c r="B129" s="4">
        <v>5.6303999999999998</v>
      </c>
      <c r="C129" s="4">
        <v>5.6375999999999999</v>
      </c>
      <c r="D129" s="4">
        <v>5.7278399999999996</v>
      </c>
      <c r="E129" s="4">
        <v>5.6284799999999997</v>
      </c>
      <c r="F129" s="8">
        <v>5.6361600000000003</v>
      </c>
      <c r="G129" s="4">
        <v>28.260480000000001</v>
      </c>
      <c r="H129" s="14"/>
    </row>
    <row r="130" spans="1:8">
      <c r="A130" s="7">
        <v>100627</v>
      </c>
      <c r="B130" s="4">
        <v>3.0779999999999998</v>
      </c>
      <c r="C130" s="4">
        <v>2.74776</v>
      </c>
      <c r="D130" s="4">
        <v>2.9635199999999999</v>
      </c>
      <c r="E130" s="4">
        <v>2.8607999999999998</v>
      </c>
      <c r="F130" s="4">
        <v>2.7854399999999999</v>
      </c>
      <c r="G130" s="4">
        <v>14.43552</v>
      </c>
      <c r="H130" s="14"/>
    </row>
    <row r="131" spans="1:8">
      <c r="A131" s="7">
        <v>100628</v>
      </c>
      <c r="B131" s="4">
        <v>9.0297599999999996</v>
      </c>
      <c r="C131" s="4">
        <v>9.3271200000000007</v>
      </c>
      <c r="D131" s="4">
        <v>9.3480000000000008</v>
      </c>
      <c r="E131" s="4">
        <v>9.1411200000000008</v>
      </c>
      <c r="F131" s="4">
        <v>9.4852799999999995</v>
      </c>
      <c r="G131" s="4">
        <v>46.33128</v>
      </c>
      <c r="H131" s="14"/>
    </row>
    <row r="132" spans="1:8">
      <c r="A132" s="7">
        <v>100629</v>
      </c>
      <c r="B132" s="4">
        <v>15.84024</v>
      </c>
      <c r="C132" s="4">
        <v>16.249680000000001</v>
      </c>
      <c r="D132" s="4">
        <v>15.9636</v>
      </c>
      <c r="E132" s="4">
        <v>15.77088</v>
      </c>
      <c r="F132" s="4">
        <v>15.364800000000001</v>
      </c>
      <c r="G132" s="4">
        <v>79.1892</v>
      </c>
      <c r="H132" s="14"/>
    </row>
    <row r="133" spans="1:8">
      <c r="A133" s="7">
        <v>100630</v>
      </c>
      <c r="B133" s="4">
        <v>12.770160000000001</v>
      </c>
      <c r="C133" s="4">
        <v>13.309200000000001</v>
      </c>
      <c r="D133" s="4">
        <v>13.327439999999999</v>
      </c>
      <c r="E133" s="4">
        <v>12.99432</v>
      </c>
      <c r="F133" s="4">
        <v>13.50456</v>
      </c>
      <c r="G133" s="4">
        <v>65.905680000000004</v>
      </c>
      <c r="H133" s="14">
        <f>SUM(G104:G133)</f>
        <v>2242.5347999999994</v>
      </c>
    </row>
    <row r="134" spans="1:8" s="24" customFormat="1" ht="8.25" customHeight="1">
      <c r="A134" s="9"/>
      <c r="B134" s="9"/>
      <c r="C134" s="9"/>
      <c r="D134" s="9"/>
      <c r="E134" s="9"/>
      <c r="F134" s="9"/>
      <c r="G134" s="9"/>
      <c r="H134" s="28"/>
    </row>
    <row r="135" spans="1:8">
      <c r="A135" s="10">
        <v>100701</v>
      </c>
      <c r="B135" s="4">
        <v>5.62608</v>
      </c>
      <c r="C135" s="4">
        <v>5.6644800000000002</v>
      </c>
      <c r="D135" s="4">
        <v>5.8497599999999998</v>
      </c>
      <c r="E135" s="4">
        <v>5.6450399999999998</v>
      </c>
      <c r="F135" s="4">
        <v>5.7295199999999999</v>
      </c>
      <c r="G135" s="4">
        <v>28.514880000000002</v>
      </c>
      <c r="H135" s="14"/>
    </row>
    <row r="136" spans="1:8">
      <c r="A136" s="10">
        <v>100702</v>
      </c>
      <c r="B136" s="4">
        <v>4.3672800000000001</v>
      </c>
      <c r="C136" s="4">
        <v>4.5751200000000001</v>
      </c>
      <c r="D136" s="4">
        <v>4.7316000000000003</v>
      </c>
      <c r="E136" s="4">
        <v>3.51024</v>
      </c>
      <c r="F136" s="4">
        <v>4.55016</v>
      </c>
      <c r="G136" s="4">
        <v>21.734400000000001</v>
      </c>
      <c r="H136" s="14"/>
    </row>
    <row r="137" spans="1:8">
      <c r="A137" s="10">
        <v>100703</v>
      </c>
      <c r="B137" s="4">
        <v>5.4592799999999997</v>
      </c>
      <c r="C137" s="4">
        <v>5.7208800000000002</v>
      </c>
      <c r="D137" s="4">
        <v>5.9788800000000002</v>
      </c>
      <c r="E137" s="4">
        <v>5.6505599999999996</v>
      </c>
      <c r="F137" s="4">
        <v>5.9138400000000004</v>
      </c>
      <c r="G137" s="4">
        <v>28.72344</v>
      </c>
      <c r="H137" s="14"/>
    </row>
    <row r="138" spans="1:8">
      <c r="A138" s="10">
        <v>100704</v>
      </c>
      <c r="B138" s="4">
        <v>5.6616</v>
      </c>
      <c r="C138" s="4">
        <v>5.6944800000000004</v>
      </c>
      <c r="D138" s="4">
        <v>5.73264</v>
      </c>
      <c r="E138" s="4">
        <v>5.5384799999999998</v>
      </c>
      <c r="F138" s="4">
        <v>5.6954399999999996</v>
      </c>
      <c r="G138" s="4">
        <v>28.32264</v>
      </c>
      <c r="H138" s="14"/>
    </row>
    <row r="139" spans="1:8">
      <c r="A139" s="10">
        <v>100705</v>
      </c>
      <c r="B139" s="4">
        <v>11.6892</v>
      </c>
      <c r="C139" s="4">
        <v>12.286799999999999</v>
      </c>
      <c r="D139" s="4">
        <v>12.076320000000001</v>
      </c>
      <c r="E139" s="4">
        <v>11.856719999999999</v>
      </c>
      <c r="F139" s="4">
        <v>11.835599999999999</v>
      </c>
      <c r="G139" s="4">
        <v>59.744639999999997</v>
      </c>
      <c r="H139" s="14"/>
    </row>
    <row r="140" spans="1:8">
      <c r="A140" s="10">
        <v>100706</v>
      </c>
      <c r="B140" s="4">
        <v>18.143999999999998</v>
      </c>
      <c r="C140" s="4">
        <v>19.10472</v>
      </c>
      <c r="D140" s="4">
        <v>19.05864</v>
      </c>
      <c r="E140" s="4">
        <v>18.617999999999999</v>
      </c>
      <c r="F140" s="4">
        <v>19.116</v>
      </c>
      <c r="G140" s="4">
        <v>94.041359999999997</v>
      </c>
      <c r="H140" s="14"/>
    </row>
    <row r="141" spans="1:8">
      <c r="A141" s="10">
        <v>100707</v>
      </c>
      <c r="B141" s="4">
        <v>21.32544</v>
      </c>
      <c r="C141" s="4">
        <v>22.746479999999998</v>
      </c>
      <c r="D141" s="4">
        <v>22.754639999999998</v>
      </c>
      <c r="E141" s="4">
        <v>22.35744</v>
      </c>
      <c r="F141" s="4">
        <v>22.626000000000001</v>
      </c>
      <c r="G141" s="4">
        <v>111.81</v>
      </c>
      <c r="H141" s="14"/>
    </row>
    <row r="142" spans="1:8">
      <c r="A142" s="10">
        <v>100708</v>
      </c>
      <c r="B142" s="4">
        <v>17.001840000000001</v>
      </c>
      <c r="C142" s="4">
        <v>17.75712</v>
      </c>
      <c r="D142" s="4">
        <v>17.750640000000001</v>
      </c>
      <c r="E142" s="4">
        <v>17.34</v>
      </c>
      <c r="F142" s="4">
        <v>17.675280000000001</v>
      </c>
      <c r="G142" s="4">
        <v>87.524879999999996</v>
      </c>
      <c r="H142" s="14"/>
    </row>
    <row r="143" spans="1:8">
      <c r="A143" s="10">
        <v>100709</v>
      </c>
      <c r="B143" s="4">
        <v>17.873519999999999</v>
      </c>
      <c r="C143" s="4">
        <v>18.813359999999999</v>
      </c>
      <c r="D143" s="4">
        <v>18.8004</v>
      </c>
      <c r="E143" s="4">
        <v>18.442080000000001</v>
      </c>
      <c r="F143" s="4">
        <v>18.743279999999999</v>
      </c>
      <c r="G143" s="4">
        <v>92.672640000000001</v>
      </c>
      <c r="H143" s="14"/>
    </row>
    <row r="144" spans="1:8">
      <c r="A144" s="10">
        <v>100710</v>
      </c>
      <c r="B144" s="4">
        <v>11.96184</v>
      </c>
      <c r="C144" s="4">
        <v>12.435359999999999</v>
      </c>
      <c r="D144" s="4">
        <v>12.466799999999999</v>
      </c>
      <c r="E144" s="4">
        <v>12.16104</v>
      </c>
      <c r="F144" s="4">
        <v>12.471360000000001</v>
      </c>
      <c r="G144" s="4">
        <v>61.496400000000001</v>
      </c>
      <c r="H144" s="14"/>
    </row>
    <row r="145" spans="1:8">
      <c r="A145" s="10">
        <v>100711</v>
      </c>
      <c r="B145" s="4">
        <v>1.6324799999999999</v>
      </c>
      <c r="C145" s="4">
        <v>1.26336</v>
      </c>
      <c r="D145" s="4">
        <v>1.64592</v>
      </c>
      <c r="E145" s="4">
        <v>1.5489599999999999</v>
      </c>
      <c r="F145" s="4">
        <v>1.5304800000000001</v>
      </c>
      <c r="G145" s="4">
        <v>7.6212</v>
      </c>
      <c r="H145" s="14"/>
    </row>
    <row r="146" spans="1:8">
      <c r="A146" s="10">
        <v>100712</v>
      </c>
      <c r="B146" s="4">
        <v>12.561360000000001</v>
      </c>
      <c r="C146" s="4">
        <v>12.77256</v>
      </c>
      <c r="D146" s="4">
        <v>12.638640000000001</v>
      </c>
      <c r="E146" s="4">
        <v>12.50952</v>
      </c>
      <c r="F146" s="4">
        <v>12.180720000000001</v>
      </c>
      <c r="G146" s="4">
        <v>62.662799999999997</v>
      </c>
      <c r="H146" s="14"/>
    </row>
    <row r="147" spans="1:8">
      <c r="A147" s="10">
        <v>100713</v>
      </c>
      <c r="B147" s="4">
        <v>10.07424</v>
      </c>
      <c r="C147" s="4">
        <v>10.486800000000001</v>
      </c>
      <c r="D147" s="4">
        <v>10.595280000000001</v>
      </c>
      <c r="E147" s="4">
        <v>10.319520000000001</v>
      </c>
      <c r="F147" s="4">
        <v>10.588559999999999</v>
      </c>
      <c r="G147" s="4">
        <v>52.064399999999999</v>
      </c>
      <c r="H147" s="14"/>
    </row>
    <row r="148" spans="1:8">
      <c r="A148" s="10">
        <v>100714</v>
      </c>
      <c r="B148" s="4">
        <v>15.85896</v>
      </c>
      <c r="C148" s="4">
        <v>15.95208</v>
      </c>
      <c r="D148" s="4">
        <v>15.485279999999999</v>
      </c>
      <c r="E148" s="4">
        <v>15.17376</v>
      </c>
      <c r="F148" s="4">
        <v>15.31776</v>
      </c>
      <c r="G148" s="4">
        <v>77.787840000000003</v>
      </c>
      <c r="H148" s="14"/>
    </row>
    <row r="149" spans="1:8">
      <c r="A149" s="10">
        <v>100715</v>
      </c>
      <c r="B149" s="4">
        <v>15.10632</v>
      </c>
      <c r="C149" s="4">
        <v>15.80616</v>
      </c>
      <c r="D149" s="4">
        <v>15.862080000000001</v>
      </c>
      <c r="E149" s="4">
        <v>15.50184</v>
      </c>
      <c r="F149" s="4">
        <v>15.91104</v>
      </c>
      <c r="G149" s="4">
        <v>78.187439999999995</v>
      </c>
      <c r="H149" s="14"/>
    </row>
    <row r="150" spans="1:8">
      <c r="A150" s="10">
        <v>100716</v>
      </c>
      <c r="B150" s="4">
        <v>3.8759999999999999</v>
      </c>
      <c r="C150" s="4">
        <v>3.84144</v>
      </c>
      <c r="D150" s="4">
        <v>4.0027200000000001</v>
      </c>
      <c r="E150" s="4">
        <v>3.9256799999999998</v>
      </c>
      <c r="F150" s="4">
        <v>4.0034400000000003</v>
      </c>
      <c r="G150" s="4">
        <v>19.649280000000001</v>
      </c>
      <c r="H150" s="14"/>
    </row>
    <row r="151" spans="1:8">
      <c r="A151" s="10">
        <v>100717</v>
      </c>
      <c r="B151" s="4">
        <v>7.15848</v>
      </c>
      <c r="C151" s="4">
        <v>7.1075999999999997</v>
      </c>
      <c r="D151" s="4">
        <v>7.4964000000000004</v>
      </c>
      <c r="E151" s="4">
        <v>7.3226399999999998</v>
      </c>
      <c r="F151" s="4">
        <v>7.5170399999999997</v>
      </c>
      <c r="G151" s="4">
        <v>36.602159999999998</v>
      </c>
      <c r="H151" s="14"/>
    </row>
    <row r="152" spans="1:8">
      <c r="A152" s="10">
        <v>100718</v>
      </c>
      <c r="B152" s="4">
        <v>14.058960000000001</v>
      </c>
      <c r="C152" s="4">
        <v>14.90448</v>
      </c>
      <c r="D152" s="4">
        <v>14.97336</v>
      </c>
      <c r="E152" s="4">
        <v>14.631360000000001</v>
      </c>
      <c r="F152" s="4">
        <v>15.1548</v>
      </c>
      <c r="G152" s="4">
        <v>73.72296</v>
      </c>
      <c r="H152" s="14"/>
    </row>
    <row r="153" spans="1:8">
      <c r="A153" s="10">
        <v>100719</v>
      </c>
      <c r="B153" s="4">
        <v>19.814399999999999</v>
      </c>
      <c r="C153" s="4">
        <v>21.0396</v>
      </c>
      <c r="D153" s="4">
        <v>20.974799999999998</v>
      </c>
      <c r="E153" s="4">
        <v>20.574000000000002</v>
      </c>
      <c r="F153" s="4">
        <v>20.668320000000001</v>
      </c>
      <c r="G153" s="4">
        <v>103.07111999999999</v>
      </c>
      <c r="H153" s="14"/>
    </row>
    <row r="154" spans="1:8">
      <c r="A154" s="10">
        <v>100720</v>
      </c>
      <c r="B154" s="4">
        <v>12.66384</v>
      </c>
      <c r="C154" s="4">
        <v>12.78792</v>
      </c>
      <c r="D154" s="4">
        <v>12.886559999999999</v>
      </c>
      <c r="E154" s="4">
        <v>12.46152</v>
      </c>
      <c r="F154" s="4">
        <v>13.260479999999999</v>
      </c>
      <c r="G154" s="4">
        <v>64.060320000000004</v>
      </c>
      <c r="H154" s="14"/>
    </row>
    <row r="155" spans="1:8">
      <c r="A155" s="10">
        <v>100721</v>
      </c>
      <c r="B155" s="4">
        <v>14.47104</v>
      </c>
      <c r="C155" s="4">
        <v>15.111840000000001</v>
      </c>
      <c r="D155" s="4">
        <v>15.021599999999999</v>
      </c>
      <c r="E155" s="4">
        <v>14.675520000000001</v>
      </c>
      <c r="F155" s="4">
        <v>14.995200000000001</v>
      </c>
      <c r="G155" s="4">
        <v>74.275199999999998</v>
      </c>
      <c r="H155" s="14"/>
    </row>
    <row r="156" spans="1:8">
      <c r="A156" s="10">
        <v>100722</v>
      </c>
      <c r="B156" s="4">
        <v>19.89528</v>
      </c>
      <c r="C156" s="4">
        <v>20.893439999999998</v>
      </c>
      <c r="D156" s="4">
        <v>20.802240000000001</v>
      </c>
      <c r="E156" s="4">
        <v>20.374320000000001</v>
      </c>
      <c r="F156" s="4">
        <v>20.653680000000001</v>
      </c>
      <c r="G156" s="4">
        <v>102.61896</v>
      </c>
      <c r="H156" s="14"/>
    </row>
    <row r="157" spans="1:8">
      <c r="A157" s="10">
        <v>100723</v>
      </c>
      <c r="B157" s="4">
        <v>15.93576</v>
      </c>
      <c r="C157" s="4">
        <v>16.837440000000001</v>
      </c>
      <c r="D157" s="4">
        <v>16.72824</v>
      </c>
      <c r="E157" s="4">
        <v>16.279679999999999</v>
      </c>
      <c r="F157" s="4">
        <v>16.733280000000001</v>
      </c>
      <c r="G157" s="4">
        <v>82.514399999999995</v>
      </c>
      <c r="H157" s="14"/>
    </row>
    <row r="158" spans="1:8">
      <c r="A158" s="10">
        <v>100724</v>
      </c>
      <c r="B158" s="4">
        <v>6.4332000000000003</v>
      </c>
      <c r="C158" s="4">
        <v>6.8383200000000004</v>
      </c>
      <c r="D158" s="4">
        <v>7.2285599999999999</v>
      </c>
      <c r="E158" s="4">
        <v>6.9050399999999996</v>
      </c>
      <c r="F158" s="4">
        <v>7.2484799999999998</v>
      </c>
      <c r="G158" s="4">
        <v>34.653599999999997</v>
      </c>
      <c r="H158" s="14"/>
    </row>
    <row r="159" spans="1:8">
      <c r="A159" s="10">
        <v>100725</v>
      </c>
      <c r="B159" s="4">
        <v>13.154159999999999</v>
      </c>
      <c r="C159" s="4">
        <v>13.8324</v>
      </c>
      <c r="D159" s="4">
        <v>14.3316</v>
      </c>
      <c r="E159" s="4">
        <v>14.0724</v>
      </c>
      <c r="F159" s="4">
        <v>14.376239999999999</v>
      </c>
      <c r="G159" s="4">
        <v>69.766800000000003</v>
      </c>
      <c r="H159" s="14"/>
    </row>
    <row r="160" spans="1:8">
      <c r="A160" s="10">
        <v>100726</v>
      </c>
      <c r="B160" s="4">
        <v>11.37744</v>
      </c>
      <c r="C160" s="4">
        <v>11.90424</v>
      </c>
      <c r="D160" s="4">
        <v>12.151680000000001</v>
      </c>
      <c r="E160" s="4">
        <v>11.66592</v>
      </c>
      <c r="F160" s="8">
        <v>12.186719999999999</v>
      </c>
      <c r="G160" s="4">
        <v>59.286000000000001</v>
      </c>
      <c r="H160" s="14"/>
    </row>
    <row r="161" spans="1:8">
      <c r="A161" s="10">
        <v>100727</v>
      </c>
      <c r="B161" s="4">
        <v>13.816079999999999</v>
      </c>
      <c r="C161" s="4">
        <v>14.08248</v>
      </c>
      <c r="D161" s="4">
        <v>12.612719999999999</v>
      </c>
      <c r="E161" s="4">
        <v>13.795920000000001</v>
      </c>
      <c r="F161" s="4">
        <v>13.64424</v>
      </c>
      <c r="G161" s="4">
        <v>67.951440000000005</v>
      </c>
      <c r="H161" s="14"/>
    </row>
    <row r="162" spans="1:8">
      <c r="A162" s="10">
        <v>100728</v>
      </c>
      <c r="B162" s="4">
        <v>10.051679999999999</v>
      </c>
      <c r="C162" s="4">
        <v>10.14744</v>
      </c>
      <c r="D162" s="4">
        <v>10.125360000000001</v>
      </c>
      <c r="E162" s="4">
        <v>9.9050399999999996</v>
      </c>
      <c r="F162" s="4">
        <v>10.024319999999999</v>
      </c>
      <c r="G162" s="4">
        <v>50.253839999999997</v>
      </c>
      <c r="H162" s="14"/>
    </row>
    <row r="163" spans="1:8">
      <c r="A163" s="10">
        <v>100729</v>
      </c>
      <c r="B163" s="4">
        <v>11.29968</v>
      </c>
      <c r="C163" s="4">
        <v>12.122640000000001</v>
      </c>
      <c r="D163" s="4">
        <v>12.182880000000001</v>
      </c>
      <c r="E163" s="4">
        <v>11.952</v>
      </c>
      <c r="F163" s="4">
        <v>12.038880000000001</v>
      </c>
      <c r="G163" s="4">
        <v>59.596080000000001</v>
      </c>
      <c r="H163" s="14"/>
    </row>
    <row r="164" spans="1:8">
      <c r="A164" s="10">
        <v>100730</v>
      </c>
      <c r="B164" s="4">
        <v>9.7279199999999992</v>
      </c>
      <c r="C164" s="4">
        <v>10.045680000000001</v>
      </c>
      <c r="D164" s="4">
        <v>10.12992</v>
      </c>
      <c r="E164" s="4">
        <v>9.9026399999999999</v>
      </c>
      <c r="F164" s="4">
        <v>10.383599999999999</v>
      </c>
      <c r="G164" s="4">
        <v>50.18976</v>
      </c>
      <c r="H164" s="14"/>
    </row>
    <row r="165" spans="1:8">
      <c r="A165" s="10">
        <v>100731</v>
      </c>
      <c r="B165" s="4">
        <v>14.066879999999999</v>
      </c>
      <c r="C165" s="4">
        <v>14.51088</v>
      </c>
      <c r="D165" s="4">
        <v>14.46912</v>
      </c>
      <c r="E165" s="4">
        <v>14.158799999999999</v>
      </c>
      <c r="F165" s="4">
        <v>14.556240000000001</v>
      </c>
      <c r="G165" s="4">
        <v>71.761920000000003</v>
      </c>
      <c r="H165" s="14">
        <f>SUM(G135:G165)</f>
        <v>1912.8828000000005</v>
      </c>
    </row>
    <row r="166" spans="1:8" s="24" customFormat="1" ht="7.5" customHeight="1">
      <c r="A166" s="9"/>
      <c r="B166" s="9"/>
      <c r="C166" s="9"/>
      <c r="D166" s="9"/>
      <c r="E166" s="9"/>
      <c r="F166" s="9"/>
      <c r="G166" s="9"/>
      <c r="H166" s="28"/>
    </row>
    <row r="167" spans="1:8">
      <c r="A167" s="10">
        <v>100801</v>
      </c>
      <c r="B167" s="4">
        <v>16.572240000000001</v>
      </c>
      <c r="C167" s="4">
        <v>17.12856</v>
      </c>
      <c r="D167" s="4">
        <v>17.06568</v>
      </c>
      <c r="E167" s="4">
        <v>16.760639999999999</v>
      </c>
      <c r="F167" s="4">
        <v>17.408159999999999</v>
      </c>
      <c r="G167" s="4">
        <v>84.935280000000006</v>
      </c>
      <c r="H167" s="14"/>
    </row>
    <row r="168" spans="1:8">
      <c r="A168" s="10">
        <v>100802</v>
      </c>
      <c r="B168" s="4">
        <v>10.37856</v>
      </c>
      <c r="C168" s="4">
        <v>10.793519999999999</v>
      </c>
      <c r="D168" s="4">
        <v>10.875120000000001</v>
      </c>
      <c r="E168" s="4">
        <v>10.638</v>
      </c>
      <c r="F168" s="4">
        <v>10.72296</v>
      </c>
      <c r="G168" s="4">
        <v>53.408160000000002</v>
      </c>
      <c r="H168" s="14"/>
    </row>
    <row r="169" spans="1:8">
      <c r="A169" s="10">
        <v>100803</v>
      </c>
      <c r="B169" s="4">
        <v>10.59624</v>
      </c>
      <c r="C169" s="4">
        <v>10.53816</v>
      </c>
      <c r="D169" s="4">
        <v>10.632479999999999</v>
      </c>
      <c r="E169" s="4">
        <v>10.36032</v>
      </c>
      <c r="F169" s="4">
        <v>10.71072</v>
      </c>
      <c r="G169" s="4">
        <v>52.837919999999997</v>
      </c>
      <c r="H169" s="14"/>
    </row>
    <row r="170" spans="1:8">
      <c r="A170" s="10">
        <v>100804</v>
      </c>
      <c r="B170" s="4">
        <v>16.891439999999999</v>
      </c>
      <c r="C170" s="4">
        <v>17.771039999999999</v>
      </c>
      <c r="D170" s="4">
        <v>17.85744</v>
      </c>
      <c r="E170" s="4">
        <v>17.461680000000001</v>
      </c>
      <c r="F170" s="4">
        <v>17.952719999999999</v>
      </c>
      <c r="G170" s="4">
        <v>87.93432</v>
      </c>
      <c r="H170" s="14"/>
    </row>
    <row r="171" spans="1:8">
      <c r="A171" s="10">
        <v>100805</v>
      </c>
      <c r="B171" s="4">
        <v>15.03576</v>
      </c>
      <c r="C171" s="4">
        <v>16.026479999999999</v>
      </c>
      <c r="D171" s="4">
        <v>16.786079999999998</v>
      </c>
      <c r="E171" s="4">
        <v>16.3188</v>
      </c>
      <c r="F171" s="4">
        <v>17.209440000000001</v>
      </c>
      <c r="G171" s="4">
        <v>81.376559999999998</v>
      </c>
      <c r="H171" s="14"/>
    </row>
    <row r="172" spans="1:8">
      <c r="A172" s="10">
        <v>100806</v>
      </c>
      <c r="B172" s="4">
        <v>10.17192</v>
      </c>
      <c r="C172" s="4">
        <v>10.32624</v>
      </c>
      <c r="D172" s="4">
        <v>10.396559999999999</v>
      </c>
      <c r="E172" s="4">
        <v>9.7896000000000001</v>
      </c>
      <c r="F172" s="4">
        <v>10.279439999999999</v>
      </c>
      <c r="G172" s="4">
        <v>50.963760000000001</v>
      </c>
      <c r="H172" s="14"/>
    </row>
    <row r="173" spans="1:8">
      <c r="A173" s="10">
        <v>100807</v>
      </c>
      <c r="B173" s="4">
        <v>13.75488</v>
      </c>
      <c r="C173" s="8">
        <v>14.370240000000001</v>
      </c>
      <c r="D173" s="8">
        <v>14.489039999999999</v>
      </c>
      <c r="E173" s="4">
        <v>14.043839999999999</v>
      </c>
      <c r="F173" s="4">
        <v>14.54208</v>
      </c>
      <c r="G173" s="4">
        <v>71.20008</v>
      </c>
      <c r="H173" s="14"/>
    </row>
    <row r="174" spans="1:8">
      <c r="A174" s="10">
        <v>100808</v>
      </c>
      <c r="B174" s="4">
        <v>17.131679999999999</v>
      </c>
      <c r="C174" s="8">
        <v>17.871600000000001</v>
      </c>
      <c r="D174" s="8">
        <v>17.956320000000002</v>
      </c>
      <c r="E174" s="4">
        <v>17.421119999999998</v>
      </c>
      <c r="F174" s="4">
        <v>17.511600000000001</v>
      </c>
      <c r="G174" s="4">
        <v>87.892319999999998</v>
      </c>
      <c r="H174" s="14"/>
    </row>
    <row r="175" spans="1:8">
      <c r="A175" s="10">
        <v>100809</v>
      </c>
      <c r="B175" s="21">
        <v>18.4068</v>
      </c>
      <c r="C175" s="116">
        <v>19.1844</v>
      </c>
      <c r="D175" s="116">
        <v>19.48536</v>
      </c>
      <c r="E175" s="21">
        <v>18.96528</v>
      </c>
      <c r="F175" s="21">
        <v>19.640879999999999</v>
      </c>
      <c r="G175" s="4">
        <v>95.682720000000003</v>
      </c>
      <c r="H175" s="14"/>
    </row>
    <row r="176" spans="1:8">
      <c r="A176" s="10">
        <v>100810</v>
      </c>
      <c r="B176" s="4">
        <v>3.2097600000000002</v>
      </c>
      <c r="C176" s="8">
        <v>3.3155999999999999</v>
      </c>
      <c r="D176" s="8">
        <v>3.7094399999999998</v>
      </c>
      <c r="E176" s="4">
        <v>3.32856</v>
      </c>
      <c r="F176" s="4">
        <v>3.7391999999999999</v>
      </c>
      <c r="G176" s="4">
        <v>17.30256</v>
      </c>
      <c r="H176" s="14"/>
    </row>
    <row r="177" spans="1:8">
      <c r="A177" s="10">
        <v>100811</v>
      </c>
      <c r="B177" s="21">
        <v>14.651999999999999</v>
      </c>
      <c r="C177" s="116">
        <v>15.325200000000001</v>
      </c>
      <c r="D177" s="116">
        <v>15.673679999999999</v>
      </c>
      <c r="E177" s="21">
        <v>14.64696</v>
      </c>
      <c r="F177" s="21">
        <v>16.09104</v>
      </c>
      <c r="G177" s="4">
        <v>76.38888</v>
      </c>
      <c r="H177" s="14"/>
    </row>
    <row r="178" spans="1:8">
      <c r="A178" s="10">
        <v>100812</v>
      </c>
      <c r="B178" s="21">
        <v>15.55944</v>
      </c>
      <c r="C178" s="116">
        <v>16.056000000000001</v>
      </c>
      <c r="D178" s="116">
        <v>16.083359999999999</v>
      </c>
      <c r="E178" s="21">
        <v>15.67656</v>
      </c>
      <c r="F178" s="21">
        <v>16.04064</v>
      </c>
      <c r="G178" s="4">
        <v>79.415999999999997</v>
      </c>
      <c r="H178" s="14"/>
    </row>
    <row r="179" spans="1:8">
      <c r="A179" s="10">
        <v>100813</v>
      </c>
      <c r="B179" s="21">
        <v>5.88</v>
      </c>
      <c r="C179" s="116">
        <v>7.1800800000000002</v>
      </c>
      <c r="D179" s="116">
        <v>7.64208</v>
      </c>
      <c r="E179" s="21">
        <v>7.6132799999999996</v>
      </c>
      <c r="F179" s="21">
        <v>7.9728000000000003</v>
      </c>
      <c r="G179" s="4">
        <v>36.288240000000002</v>
      </c>
      <c r="H179" s="14"/>
    </row>
    <row r="180" spans="1:8">
      <c r="A180" s="10">
        <v>100814</v>
      </c>
      <c r="B180" s="4">
        <v>8.8840800000000009</v>
      </c>
      <c r="C180" s="8">
        <v>8.8732799999999994</v>
      </c>
      <c r="D180" s="8">
        <v>8.4228000000000005</v>
      </c>
      <c r="E180" s="4">
        <v>8.1842400000000008</v>
      </c>
      <c r="F180" s="4">
        <v>8.6234400000000004</v>
      </c>
      <c r="G180" s="4">
        <v>42.987839999999998</v>
      </c>
      <c r="H180" s="14"/>
    </row>
    <row r="181" spans="1:8">
      <c r="A181" s="10">
        <v>100815</v>
      </c>
      <c r="B181" s="4">
        <v>1.96512</v>
      </c>
      <c r="C181" s="8">
        <v>2.0419200000000002</v>
      </c>
      <c r="D181" s="8">
        <v>2.2485599999999999</v>
      </c>
      <c r="E181" s="4">
        <v>2.1360000000000001</v>
      </c>
      <c r="F181" s="4">
        <v>2.3426399999999998</v>
      </c>
      <c r="G181" s="4">
        <v>10.73424</v>
      </c>
      <c r="H181" s="14"/>
    </row>
    <row r="182" spans="1:8">
      <c r="A182" s="10">
        <v>100816</v>
      </c>
      <c r="B182" s="21">
        <v>2.0469599999999999</v>
      </c>
      <c r="C182" s="116">
        <v>1.9008</v>
      </c>
      <c r="D182" s="116">
        <v>2.4376799999999998</v>
      </c>
      <c r="E182" s="21">
        <v>2.1237599999999999</v>
      </c>
      <c r="F182" s="21">
        <v>2.5127999999999999</v>
      </c>
      <c r="G182" s="4">
        <v>11.022</v>
      </c>
      <c r="H182" s="14"/>
    </row>
    <row r="183" spans="1:8">
      <c r="A183" s="10">
        <v>100817</v>
      </c>
      <c r="B183" s="4">
        <v>11.2188</v>
      </c>
      <c r="C183" s="8">
        <v>11.36952</v>
      </c>
      <c r="D183" s="8">
        <v>11.76</v>
      </c>
      <c r="E183" s="4">
        <v>11.583600000000001</v>
      </c>
      <c r="F183" s="4">
        <v>11.62656</v>
      </c>
      <c r="G183" s="4">
        <v>57.558480000000003</v>
      </c>
      <c r="H183" s="14"/>
    </row>
    <row r="184" spans="1:8">
      <c r="A184" s="10">
        <v>100818</v>
      </c>
      <c r="B184" s="4">
        <v>15.289440000000001</v>
      </c>
      <c r="C184" s="4">
        <v>15.9816</v>
      </c>
      <c r="D184" s="4">
        <v>16.0656</v>
      </c>
      <c r="E184" s="4">
        <v>15.529439999999999</v>
      </c>
      <c r="F184" s="4">
        <v>16.064640000000001</v>
      </c>
      <c r="G184" s="4">
        <v>78.930719999999994</v>
      </c>
      <c r="H184" s="14"/>
    </row>
    <row r="185" spans="1:8">
      <c r="A185" s="10">
        <v>100819</v>
      </c>
      <c r="B185" s="4">
        <v>19.572959999999998</v>
      </c>
      <c r="C185" s="4">
        <v>20.47344</v>
      </c>
      <c r="D185" s="4">
        <v>20.545200000000001</v>
      </c>
      <c r="E185" s="4">
        <v>19.934640000000002</v>
      </c>
      <c r="F185" s="4">
        <v>20.340479999999999</v>
      </c>
      <c r="G185" s="4">
        <v>100.86672</v>
      </c>
      <c r="H185" s="14"/>
    </row>
    <row r="186" spans="1:8">
      <c r="A186" s="10">
        <v>100820</v>
      </c>
      <c r="B186" s="4">
        <v>17.042400000000001</v>
      </c>
      <c r="C186" s="4">
        <v>17.489519999999999</v>
      </c>
      <c r="D186" s="4">
        <v>17.29392</v>
      </c>
      <c r="E186" s="4">
        <v>16.923839999999998</v>
      </c>
      <c r="F186" s="4">
        <v>17.159520000000001</v>
      </c>
      <c r="G186" s="4">
        <v>85.909199999999998</v>
      </c>
      <c r="H186" s="14"/>
    </row>
    <row r="187" spans="1:8">
      <c r="A187" s="10">
        <v>100821</v>
      </c>
      <c r="B187" s="4">
        <v>18.2136</v>
      </c>
      <c r="C187" s="4">
        <v>18.892800000000001</v>
      </c>
      <c r="D187" s="4">
        <v>18.715199999999999</v>
      </c>
      <c r="E187" s="4">
        <v>18.272639999999999</v>
      </c>
      <c r="F187" s="4">
        <v>18.268799999999999</v>
      </c>
      <c r="G187" s="4">
        <v>92.363039999999998</v>
      </c>
      <c r="H187" s="14"/>
    </row>
    <row r="188" spans="1:8">
      <c r="A188" s="10">
        <v>100822</v>
      </c>
      <c r="B188" s="4">
        <v>15.59952</v>
      </c>
      <c r="C188" s="4">
        <v>16.098479999999999</v>
      </c>
      <c r="D188" s="4">
        <v>16.319279999999999</v>
      </c>
      <c r="E188" s="4">
        <v>15.560879999999999</v>
      </c>
      <c r="F188" s="4">
        <v>16.27392</v>
      </c>
      <c r="G188" s="4">
        <v>79.852080000000001</v>
      </c>
      <c r="H188" s="14"/>
    </row>
    <row r="189" spans="1:8">
      <c r="A189" s="10">
        <v>100823</v>
      </c>
      <c r="B189" s="4">
        <v>13.83024</v>
      </c>
      <c r="C189" s="4">
        <v>14.141999999999999</v>
      </c>
      <c r="D189" s="4">
        <v>14.14584</v>
      </c>
      <c r="E189" s="4">
        <v>13.8276</v>
      </c>
      <c r="F189" s="4">
        <v>14.033519999999999</v>
      </c>
      <c r="G189" s="4">
        <v>69.979200000000006</v>
      </c>
      <c r="H189" s="14"/>
    </row>
    <row r="190" spans="1:8">
      <c r="A190" s="10">
        <v>100824</v>
      </c>
      <c r="B190" s="4">
        <v>11.301360000000001</v>
      </c>
      <c r="C190" s="4">
        <v>11.73912</v>
      </c>
      <c r="D190" s="4">
        <v>11.80128</v>
      </c>
      <c r="E190" s="4">
        <v>11.4564</v>
      </c>
      <c r="F190" s="4">
        <v>11.79264</v>
      </c>
      <c r="G190" s="4">
        <v>58.090800000000002</v>
      </c>
      <c r="H190" s="14"/>
    </row>
    <row r="191" spans="1:8">
      <c r="A191" s="10">
        <v>100825</v>
      </c>
      <c r="B191" s="4">
        <v>9.4603199999999994</v>
      </c>
      <c r="C191" s="4">
        <v>9.4358400000000007</v>
      </c>
      <c r="D191" s="4">
        <v>9.8251200000000001</v>
      </c>
      <c r="E191" s="4">
        <v>9.5280000000000005</v>
      </c>
      <c r="F191" s="4">
        <v>9.7111199999999993</v>
      </c>
      <c r="G191" s="4">
        <v>47.9604</v>
      </c>
      <c r="H191" s="14"/>
    </row>
    <row r="192" spans="1:8">
      <c r="A192" s="10">
        <v>100826</v>
      </c>
      <c r="B192" s="4">
        <v>6.1264799999999999</v>
      </c>
      <c r="C192" s="4">
        <v>6.0566399999999998</v>
      </c>
      <c r="D192" s="4">
        <v>6.3141600000000002</v>
      </c>
      <c r="E192" s="4">
        <v>6.1809599999999998</v>
      </c>
      <c r="F192" s="8">
        <v>6.2378400000000003</v>
      </c>
      <c r="G192" s="4">
        <v>30.916080000000001</v>
      </c>
      <c r="H192" s="14"/>
    </row>
    <row r="193" spans="1:8">
      <c r="A193" s="10">
        <v>100827</v>
      </c>
      <c r="B193" s="4">
        <v>8.4163200000000007</v>
      </c>
      <c r="C193" s="4">
        <v>8.6270399999999992</v>
      </c>
      <c r="D193" s="4">
        <v>8.7167999999999992</v>
      </c>
      <c r="E193" s="4">
        <v>8.2840799999999994</v>
      </c>
      <c r="F193" s="4">
        <v>8.6387999999999998</v>
      </c>
      <c r="G193" s="4">
        <v>42.683039999999998</v>
      </c>
      <c r="H193" s="14"/>
    </row>
    <row r="194" spans="1:8">
      <c r="A194" s="10">
        <v>100828</v>
      </c>
      <c r="B194" s="4">
        <v>9.25488</v>
      </c>
      <c r="C194" s="4">
        <v>9.2092799999999997</v>
      </c>
      <c r="D194" s="4">
        <v>9.3139199999999995</v>
      </c>
      <c r="E194" s="4">
        <v>9.1308000000000007</v>
      </c>
      <c r="F194" s="4">
        <v>8.9198400000000007</v>
      </c>
      <c r="G194" s="4">
        <v>45.828719999999997</v>
      </c>
      <c r="H194" s="14"/>
    </row>
    <row r="195" spans="1:8">
      <c r="A195" s="10">
        <v>100829</v>
      </c>
      <c r="B195" s="4">
        <v>4.3944000000000001</v>
      </c>
      <c r="C195" s="4">
        <v>4.47</v>
      </c>
      <c r="D195" s="4">
        <v>4.2871199999999998</v>
      </c>
      <c r="E195" s="4">
        <v>4.1810400000000003</v>
      </c>
      <c r="F195" s="4">
        <v>4.1916000000000002</v>
      </c>
      <c r="G195" s="4">
        <v>21.524159999999998</v>
      </c>
      <c r="H195" s="14"/>
    </row>
    <row r="196" spans="1:8">
      <c r="A196" s="10">
        <v>100830</v>
      </c>
      <c r="B196" s="4">
        <v>5.1681600000000003</v>
      </c>
      <c r="C196" s="4">
        <v>5.0911200000000001</v>
      </c>
      <c r="D196" s="4">
        <v>5.1561599999999999</v>
      </c>
      <c r="E196" s="4">
        <v>4.9495199999999997</v>
      </c>
      <c r="F196" s="4">
        <v>5.0944799999999999</v>
      </c>
      <c r="G196" s="4">
        <v>25.459440000000001</v>
      </c>
      <c r="H196" s="14"/>
    </row>
    <row r="197" spans="1:8">
      <c r="A197" s="10">
        <v>100831</v>
      </c>
      <c r="B197" s="4">
        <v>6.9811199999999998</v>
      </c>
      <c r="C197" s="4">
        <v>6.9158400000000002</v>
      </c>
      <c r="D197" s="4">
        <v>6.9182399999999999</v>
      </c>
      <c r="E197" s="4">
        <v>6.7454400000000003</v>
      </c>
      <c r="F197" s="4">
        <v>6.9945599999999999</v>
      </c>
      <c r="G197" s="4">
        <v>34.555199999999999</v>
      </c>
      <c r="H197" s="14">
        <f>SUM(G167:G197)</f>
        <v>1812.8481599999996</v>
      </c>
    </row>
    <row r="198" spans="1:8" s="24" customFormat="1" ht="7.5" customHeight="1">
      <c r="A198" s="9"/>
      <c r="B198" s="9"/>
      <c r="C198" s="9"/>
      <c r="D198" s="9"/>
      <c r="E198" s="9"/>
      <c r="F198" s="9"/>
      <c r="G198" s="9"/>
      <c r="H198" s="28"/>
    </row>
    <row r="199" spans="1:8">
      <c r="A199" s="10">
        <v>100901</v>
      </c>
      <c r="B199" s="4">
        <v>8.2478400000000001</v>
      </c>
      <c r="C199" s="4">
        <v>8.4108000000000001</v>
      </c>
      <c r="D199" s="4">
        <v>8.6325599999999998</v>
      </c>
      <c r="E199" s="4">
        <v>8.1948000000000008</v>
      </c>
      <c r="F199" s="4">
        <v>8.6152800000000003</v>
      </c>
      <c r="G199" s="4">
        <v>42.101280000000003</v>
      </c>
      <c r="H199" s="14"/>
    </row>
    <row r="200" spans="1:8">
      <c r="A200" s="10">
        <v>100902</v>
      </c>
      <c r="B200" s="4">
        <v>1.2667200000000001</v>
      </c>
      <c r="C200" s="4">
        <v>1.44936</v>
      </c>
      <c r="D200" s="4">
        <v>1.91448</v>
      </c>
      <c r="E200" s="4">
        <v>1.67784</v>
      </c>
      <c r="F200" s="4">
        <v>2.16696</v>
      </c>
      <c r="G200" s="4">
        <v>8.4753600000000002</v>
      </c>
      <c r="H200" s="14"/>
    </row>
    <row r="201" spans="1:8">
      <c r="A201" s="10">
        <v>100903</v>
      </c>
      <c r="B201" s="4">
        <v>18.573360000000001</v>
      </c>
      <c r="C201" s="4">
        <v>19.24248</v>
      </c>
      <c r="D201" s="4">
        <v>19.02</v>
      </c>
      <c r="E201" s="4">
        <v>18.541679999999999</v>
      </c>
      <c r="F201" s="4">
        <v>18.753119999999999</v>
      </c>
      <c r="G201" s="4">
        <v>94.13064</v>
      </c>
      <c r="H201" s="14"/>
    </row>
    <row r="202" spans="1:8">
      <c r="A202" s="10">
        <v>100904</v>
      </c>
      <c r="B202" s="4">
        <v>12.36384</v>
      </c>
      <c r="C202" s="4">
        <v>12.68568</v>
      </c>
      <c r="D202" s="4">
        <v>12.68112</v>
      </c>
      <c r="E202" s="4">
        <v>12.184799999999999</v>
      </c>
      <c r="F202" s="4">
        <v>12.69936</v>
      </c>
      <c r="G202" s="4">
        <v>62.614800000000002</v>
      </c>
      <c r="H202" s="14"/>
    </row>
    <row r="203" spans="1:8">
      <c r="A203" s="10">
        <v>100905</v>
      </c>
      <c r="B203" s="4">
        <v>14.226000000000001</v>
      </c>
      <c r="C203" s="4">
        <v>14.42496</v>
      </c>
      <c r="D203" s="4">
        <v>14.3268</v>
      </c>
      <c r="E203" s="4">
        <v>13.873200000000001</v>
      </c>
      <c r="F203" s="4">
        <v>14.1768</v>
      </c>
      <c r="G203" s="4">
        <v>71.027760000000001</v>
      </c>
      <c r="H203" s="14"/>
    </row>
    <row r="204" spans="1:8">
      <c r="A204" s="10">
        <v>100906</v>
      </c>
      <c r="B204" s="4">
        <v>5.4084000000000003</v>
      </c>
      <c r="C204" s="4">
        <v>5.5850400000000002</v>
      </c>
      <c r="D204" s="4">
        <v>5.7441599999999999</v>
      </c>
      <c r="E204" s="4">
        <v>5.5238399999999999</v>
      </c>
      <c r="F204" s="4">
        <v>5.8343999999999996</v>
      </c>
      <c r="G204" s="4">
        <v>28.095839999999999</v>
      </c>
      <c r="H204" s="14"/>
    </row>
    <row r="205" spans="1:8">
      <c r="A205" s="10">
        <v>100907</v>
      </c>
      <c r="B205" s="4">
        <v>4.3324800000000003</v>
      </c>
      <c r="C205" s="4">
        <v>4.7241600000000004</v>
      </c>
      <c r="D205" s="4">
        <v>5.6138399999999997</v>
      </c>
      <c r="E205" s="4">
        <v>5.05152</v>
      </c>
      <c r="F205" s="4">
        <v>5.8984800000000002</v>
      </c>
      <c r="G205" s="4">
        <v>25.620480000000001</v>
      </c>
      <c r="H205" s="14"/>
    </row>
    <row r="206" spans="1:8">
      <c r="A206" s="10">
        <v>100908</v>
      </c>
      <c r="B206" s="4">
        <v>6.7341600000000001</v>
      </c>
      <c r="C206" s="4">
        <v>6.2992800000000004</v>
      </c>
      <c r="D206" s="4">
        <v>6.8800800000000004</v>
      </c>
      <c r="E206" s="4">
        <v>6.67272</v>
      </c>
      <c r="F206" s="4">
        <v>6.7370400000000004</v>
      </c>
      <c r="G206" s="4">
        <v>33.323279999999997</v>
      </c>
      <c r="H206" s="14"/>
    </row>
    <row r="207" spans="1:8">
      <c r="A207" s="10">
        <v>100909</v>
      </c>
      <c r="B207" s="4">
        <v>8.1614400000000007</v>
      </c>
      <c r="C207" s="4">
        <v>8.1410400000000003</v>
      </c>
      <c r="D207" s="4">
        <v>8.3879999999999999</v>
      </c>
      <c r="E207" s="4">
        <v>8.1835199999999997</v>
      </c>
      <c r="F207" s="4">
        <v>8.3978400000000004</v>
      </c>
      <c r="G207" s="4">
        <v>41.271839999999997</v>
      </c>
      <c r="H207" s="14"/>
    </row>
    <row r="208" spans="1:8">
      <c r="A208" s="10">
        <v>100910</v>
      </c>
      <c r="B208" s="4">
        <v>12.20472</v>
      </c>
      <c r="C208" s="4">
        <v>12.31992</v>
      </c>
      <c r="D208" s="4">
        <v>12.24408</v>
      </c>
      <c r="E208" s="4">
        <v>11.907120000000001</v>
      </c>
      <c r="F208" s="4">
        <v>12.03192</v>
      </c>
      <c r="G208" s="4">
        <v>60.70776</v>
      </c>
      <c r="H208" s="14"/>
    </row>
    <row r="209" spans="1:8">
      <c r="A209" s="10">
        <v>100911</v>
      </c>
      <c r="B209" s="4">
        <v>1.29576</v>
      </c>
      <c r="C209" s="4">
        <v>0.86592000000000002</v>
      </c>
      <c r="D209" s="4">
        <v>1.25352</v>
      </c>
      <c r="E209" s="4">
        <v>1.1786399999999999</v>
      </c>
      <c r="F209" s="4">
        <v>1.14432</v>
      </c>
      <c r="G209" s="4">
        <v>5.7381599999999997</v>
      </c>
      <c r="H209" s="14"/>
    </row>
    <row r="210" spans="1:8">
      <c r="A210" s="10">
        <v>100912</v>
      </c>
      <c r="B210" s="4">
        <v>11.6784</v>
      </c>
      <c r="C210" s="4">
        <v>11.84064</v>
      </c>
      <c r="D210" s="4">
        <v>11.756640000000001</v>
      </c>
      <c r="E210" s="4">
        <v>11.564399999999999</v>
      </c>
      <c r="F210" s="4">
        <v>11.817360000000001</v>
      </c>
      <c r="G210" s="4">
        <v>58.657440000000001</v>
      </c>
      <c r="H210" s="14"/>
    </row>
    <row r="211" spans="1:8">
      <c r="A211" s="10">
        <v>100913</v>
      </c>
      <c r="B211" s="4">
        <v>13.116479999999999</v>
      </c>
      <c r="C211" s="4">
        <v>13.304639999999999</v>
      </c>
      <c r="D211" s="4">
        <v>13.25304</v>
      </c>
      <c r="E211" s="4">
        <v>13.025040000000001</v>
      </c>
      <c r="F211" s="4">
        <v>13.424160000000001</v>
      </c>
      <c r="G211" s="4">
        <v>66.123360000000005</v>
      </c>
      <c r="H211" s="14"/>
    </row>
    <row r="212" spans="1:8">
      <c r="A212" s="10">
        <v>100914</v>
      </c>
      <c r="B212" s="4">
        <v>10.118880000000001</v>
      </c>
      <c r="C212" s="4">
        <v>10.29792</v>
      </c>
      <c r="D212" s="4">
        <v>10.27416</v>
      </c>
      <c r="E212" s="4">
        <v>9.9523200000000003</v>
      </c>
      <c r="F212" s="4">
        <v>10.11984</v>
      </c>
      <c r="G212" s="4">
        <v>50.763120000000001</v>
      </c>
      <c r="H212" s="14"/>
    </row>
    <row r="213" spans="1:8">
      <c r="A213" s="10">
        <v>100915</v>
      </c>
      <c r="B213" s="4">
        <v>14.47776</v>
      </c>
      <c r="C213" s="4">
        <v>14.94744</v>
      </c>
      <c r="D213" s="4">
        <v>14.95776</v>
      </c>
      <c r="E213" s="4">
        <v>14.50464</v>
      </c>
      <c r="F213" s="4">
        <v>14.68704</v>
      </c>
      <c r="G213" s="4">
        <v>73.574640000000002</v>
      </c>
      <c r="H213" s="14"/>
    </row>
    <row r="214" spans="1:8">
      <c r="A214" s="10">
        <v>100916</v>
      </c>
      <c r="B214" s="4">
        <v>17.974799999999998</v>
      </c>
      <c r="C214" s="4">
        <v>18.462240000000001</v>
      </c>
      <c r="D214" s="4">
        <v>18.472560000000001</v>
      </c>
      <c r="E214" s="4">
        <v>17.946719999999999</v>
      </c>
      <c r="F214" s="4">
        <v>18.308160000000001</v>
      </c>
      <c r="G214" s="4">
        <v>91.164479999999998</v>
      </c>
      <c r="H214" s="14"/>
    </row>
    <row r="215" spans="1:8">
      <c r="A215" s="10">
        <v>100917</v>
      </c>
      <c r="B215" s="4">
        <v>16.807919999999999</v>
      </c>
      <c r="C215" s="4">
        <v>17.06016</v>
      </c>
      <c r="D215" s="4">
        <v>17.124479999999998</v>
      </c>
      <c r="E215" s="4">
        <v>16.7028</v>
      </c>
      <c r="F215" s="4">
        <v>16.860479999999999</v>
      </c>
      <c r="G215" s="4">
        <v>84.555840000000003</v>
      </c>
      <c r="H215" s="14"/>
    </row>
    <row r="216" spans="1:8">
      <c r="A216" s="10">
        <v>100918</v>
      </c>
      <c r="B216" s="4">
        <v>17.731680000000001</v>
      </c>
      <c r="C216" s="4">
        <v>18.061920000000001</v>
      </c>
      <c r="D216" s="4">
        <v>18.120719999999999</v>
      </c>
      <c r="E216" s="4">
        <v>17.611920000000001</v>
      </c>
      <c r="F216" s="4">
        <v>18.068639999999998</v>
      </c>
      <c r="G216" s="4">
        <v>89.594880000000003</v>
      </c>
      <c r="H216" s="14"/>
    </row>
    <row r="217" spans="1:8">
      <c r="A217" s="10">
        <v>100919</v>
      </c>
      <c r="B217" s="4">
        <v>12.648479999999999</v>
      </c>
      <c r="C217" s="4">
        <v>13.038959999999999</v>
      </c>
      <c r="D217" s="4">
        <v>13.21608</v>
      </c>
      <c r="E217" s="4">
        <v>12.67032</v>
      </c>
      <c r="F217" s="4">
        <v>13.269600000000001</v>
      </c>
      <c r="G217" s="4">
        <v>64.843440000000001</v>
      </c>
      <c r="H217" s="14"/>
    </row>
    <row r="218" spans="1:8">
      <c r="A218" s="10">
        <v>100920</v>
      </c>
      <c r="B218" s="4">
        <v>12.057119999999999</v>
      </c>
      <c r="C218" s="4">
        <v>11.99736</v>
      </c>
      <c r="D218" s="4">
        <v>11.76384</v>
      </c>
      <c r="E218" s="4">
        <v>11.31072</v>
      </c>
      <c r="F218" s="4">
        <v>11.140079999999999</v>
      </c>
      <c r="G218" s="4">
        <v>58.269120000000001</v>
      </c>
      <c r="H218" s="14"/>
    </row>
    <row r="219" spans="1:8">
      <c r="A219" s="10">
        <v>100921</v>
      </c>
      <c r="B219" s="4">
        <v>10.86096</v>
      </c>
      <c r="C219" s="4">
        <v>10.836959999999999</v>
      </c>
      <c r="D219" s="4">
        <v>10.71264</v>
      </c>
      <c r="E219" s="4">
        <v>10.37664</v>
      </c>
      <c r="F219" s="4">
        <v>10.50192</v>
      </c>
      <c r="G219" s="4">
        <v>53.289119999999997</v>
      </c>
      <c r="H219" s="14"/>
    </row>
    <row r="220" spans="1:8">
      <c r="A220" s="10">
        <v>100922</v>
      </c>
      <c r="B220" s="4">
        <v>1.4335199999999999</v>
      </c>
      <c r="C220" s="4">
        <v>1.39368</v>
      </c>
      <c r="D220" s="4">
        <v>1.55688</v>
      </c>
      <c r="E220" s="4">
        <v>1.4241600000000001</v>
      </c>
      <c r="F220" s="4">
        <v>1.5496799999999999</v>
      </c>
      <c r="G220" s="4">
        <v>7.35792</v>
      </c>
      <c r="H220" s="14"/>
    </row>
    <row r="221" spans="1:8">
      <c r="A221" s="10">
        <v>100923</v>
      </c>
      <c r="B221" s="4">
        <v>17.917439999999999</v>
      </c>
      <c r="C221" s="4">
        <v>18.80904</v>
      </c>
      <c r="D221" s="4">
        <v>19.19472</v>
      </c>
      <c r="E221" s="4">
        <v>18.33888</v>
      </c>
      <c r="F221" s="4">
        <v>19.45392</v>
      </c>
      <c r="G221" s="4">
        <v>93.713999999999999</v>
      </c>
      <c r="H221" s="14"/>
    </row>
    <row r="222" spans="1:8">
      <c r="A222" s="10">
        <v>100924</v>
      </c>
      <c r="B222" s="4">
        <v>18.255600000000001</v>
      </c>
      <c r="C222" s="4">
        <v>18.364319999999999</v>
      </c>
      <c r="D222" s="4">
        <v>17.777999999999999</v>
      </c>
      <c r="E222" s="4">
        <v>17.506080000000001</v>
      </c>
      <c r="F222" s="4">
        <v>17.436959999999999</v>
      </c>
      <c r="G222" s="4">
        <v>89.340959999999995</v>
      </c>
      <c r="H222" s="14"/>
    </row>
    <row r="223" spans="1:8">
      <c r="A223" s="10">
        <v>100925</v>
      </c>
      <c r="B223" s="4">
        <v>15.286799999999999</v>
      </c>
      <c r="C223" s="4">
        <v>15.59112</v>
      </c>
      <c r="D223" s="4">
        <v>15.72024</v>
      </c>
      <c r="E223" s="4">
        <v>15.13344</v>
      </c>
      <c r="F223" s="4">
        <v>15.6144</v>
      </c>
      <c r="G223" s="4">
        <v>77.346000000000004</v>
      </c>
      <c r="H223" s="14"/>
    </row>
    <row r="224" spans="1:8">
      <c r="A224" s="10">
        <v>100926</v>
      </c>
      <c r="B224" s="4">
        <v>6.3724800000000004</v>
      </c>
      <c r="C224" s="4">
        <v>6.4416000000000002</v>
      </c>
      <c r="D224" s="4">
        <v>6.4809599999999996</v>
      </c>
      <c r="E224" s="4">
        <v>6.2452800000000002</v>
      </c>
      <c r="F224" s="8">
        <v>6.3912000000000004</v>
      </c>
      <c r="G224" s="4">
        <v>31.931519999999999</v>
      </c>
      <c r="H224" s="14"/>
    </row>
    <row r="225" spans="1:8">
      <c r="A225" s="10">
        <v>100927</v>
      </c>
      <c r="B225" s="4">
        <v>10.2156</v>
      </c>
      <c r="C225" s="4">
        <v>10.213200000000001</v>
      </c>
      <c r="D225" s="4">
        <v>10.50048</v>
      </c>
      <c r="E225" s="4">
        <v>9.8908799999999992</v>
      </c>
      <c r="F225" s="4">
        <v>10.026</v>
      </c>
      <c r="G225" s="4">
        <v>50.846159999999998</v>
      </c>
      <c r="H225" s="14"/>
    </row>
    <row r="226" spans="1:8">
      <c r="A226" s="10">
        <v>100928</v>
      </c>
      <c r="B226" s="4">
        <v>16.847760000000001</v>
      </c>
      <c r="C226" s="4">
        <v>17.28576</v>
      </c>
      <c r="D226" s="4">
        <v>17.373360000000002</v>
      </c>
      <c r="E226" s="4">
        <v>16.88064</v>
      </c>
      <c r="F226" s="4">
        <v>17.325839999999999</v>
      </c>
      <c r="G226" s="4">
        <v>85.713359999999994</v>
      </c>
      <c r="H226" s="14"/>
    </row>
    <row r="227" spans="1:8">
      <c r="A227" s="10">
        <v>100929</v>
      </c>
      <c r="B227" s="4">
        <v>8.1662400000000002</v>
      </c>
      <c r="C227" s="4">
        <v>8.2430400000000006</v>
      </c>
      <c r="D227" s="4">
        <v>8.2881599999999995</v>
      </c>
      <c r="E227" s="4">
        <v>8.05776</v>
      </c>
      <c r="F227" s="4">
        <v>8.2005599999999994</v>
      </c>
      <c r="G227" s="4">
        <v>40.955759999999998</v>
      </c>
      <c r="H227" s="14"/>
    </row>
    <row r="228" spans="1:8">
      <c r="A228" s="10">
        <v>100930</v>
      </c>
      <c r="B228" s="4">
        <v>17.24136</v>
      </c>
      <c r="C228" s="4">
        <v>17.487359999999999</v>
      </c>
      <c r="D228" s="4">
        <v>17.561039999999998</v>
      </c>
      <c r="E228" s="4">
        <v>17.120159999999998</v>
      </c>
      <c r="F228" s="4">
        <v>17.584320000000002</v>
      </c>
      <c r="G228" s="4">
        <v>86.994240000000005</v>
      </c>
      <c r="H228" s="14">
        <f>SUM(G199:G228)</f>
        <v>1728.14256</v>
      </c>
    </row>
    <row r="229" spans="1:8" s="24" customFormat="1" ht="7.5" customHeight="1">
      <c r="A229" s="9"/>
      <c r="B229" s="9"/>
      <c r="C229" s="9"/>
      <c r="D229" s="9"/>
      <c r="E229" s="9"/>
      <c r="F229" s="9"/>
      <c r="G229" s="9"/>
      <c r="H229" s="28"/>
    </row>
    <row r="230" spans="1:8">
      <c r="A230" s="10">
        <v>101001</v>
      </c>
      <c r="B230" s="4">
        <v>11.652240000000001</v>
      </c>
      <c r="C230" s="4">
        <v>11.499840000000001</v>
      </c>
      <c r="D230" s="4">
        <v>11.859360000000001</v>
      </c>
      <c r="E230" s="4">
        <v>11.612159999999999</v>
      </c>
      <c r="F230" s="4">
        <v>11.98584</v>
      </c>
      <c r="G230" s="4">
        <v>58.609439999999999</v>
      </c>
      <c r="H230" s="14"/>
    </row>
    <row r="231" spans="1:8">
      <c r="A231" s="10">
        <v>101002</v>
      </c>
      <c r="B231" s="4">
        <v>4.7440800000000003</v>
      </c>
      <c r="C231" s="4">
        <v>4.7755200000000002</v>
      </c>
      <c r="D231" s="4">
        <v>4.8542399999999999</v>
      </c>
      <c r="E231" s="4">
        <v>4.7421600000000002</v>
      </c>
      <c r="F231" s="4">
        <v>4.8647999999999998</v>
      </c>
      <c r="G231" s="4">
        <v>23.980799999999999</v>
      </c>
      <c r="H231" s="14"/>
    </row>
    <row r="232" spans="1:8">
      <c r="A232" s="10">
        <v>101003</v>
      </c>
      <c r="B232" s="4">
        <v>10.885439999999999</v>
      </c>
      <c r="C232" s="4">
        <v>11.14296</v>
      </c>
      <c r="D232" s="4">
        <v>11.13288</v>
      </c>
      <c r="E232" s="4">
        <v>10.7232</v>
      </c>
      <c r="F232" s="4">
        <v>10.94112</v>
      </c>
      <c r="G232" s="4">
        <v>54.825600000000001</v>
      </c>
      <c r="H232" s="14"/>
    </row>
    <row r="233" spans="1:8">
      <c r="A233" s="10">
        <v>101004</v>
      </c>
      <c r="B233" s="4">
        <v>2.9894400000000001</v>
      </c>
      <c r="C233" s="4">
        <v>2.9140799999999998</v>
      </c>
      <c r="D233" s="4">
        <v>2.9932799999999999</v>
      </c>
      <c r="E233" s="4">
        <v>2.90448</v>
      </c>
      <c r="F233" s="4">
        <v>2.9308800000000002</v>
      </c>
      <c r="G233" s="4">
        <v>14.73216</v>
      </c>
      <c r="H233" s="14"/>
    </row>
    <row r="234" spans="1:8">
      <c r="A234" s="10">
        <v>101005</v>
      </c>
      <c r="B234" s="4">
        <v>12.648479999999999</v>
      </c>
      <c r="C234" s="4">
        <v>12.86952</v>
      </c>
      <c r="D234" s="4">
        <v>12.72744</v>
      </c>
      <c r="E234" s="4">
        <v>12.268079999999999</v>
      </c>
      <c r="F234" s="4">
        <v>12.446160000000001</v>
      </c>
      <c r="G234" s="4">
        <v>62.959679999999999</v>
      </c>
      <c r="H234" s="14"/>
    </row>
    <row r="235" spans="1:8">
      <c r="A235" s="10">
        <v>101006</v>
      </c>
      <c r="B235" s="4">
        <v>15.92928</v>
      </c>
      <c r="C235" s="4">
        <v>16.06128</v>
      </c>
      <c r="D235" s="4">
        <v>16.034400000000002</v>
      </c>
      <c r="E235" s="4">
        <v>15.571199999999999</v>
      </c>
      <c r="F235" s="4">
        <v>15.80208</v>
      </c>
      <c r="G235" s="4">
        <v>79.398240000000001</v>
      </c>
      <c r="H235" s="14"/>
    </row>
    <row r="236" spans="1:8">
      <c r="A236" s="10">
        <v>101007</v>
      </c>
      <c r="B236" s="4">
        <v>12.897360000000001</v>
      </c>
      <c r="C236" s="4">
        <v>12.348000000000001</v>
      </c>
      <c r="D236" s="4">
        <v>12.330959999999999</v>
      </c>
      <c r="E236" s="4">
        <v>11.819279999999999</v>
      </c>
      <c r="F236" s="4">
        <v>12.27768</v>
      </c>
      <c r="G236" s="4">
        <v>61.673279999999998</v>
      </c>
      <c r="H236" s="14"/>
    </row>
    <row r="237" spans="1:8">
      <c r="A237" s="10">
        <v>101008</v>
      </c>
      <c r="B237" s="4">
        <v>6.5102399999999996</v>
      </c>
      <c r="C237" s="4">
        <v>6.5762400000000003</v>
      </c>
      <c r="D237" s="4">
        <v>6.6343199999999998</v>
      </c>
      <c r="E237" s="4">
        <v>6.4478400000000002</v>
      </c>
      <c r="F237" s="4">
        <v>6.5601599999999998</v>
      </c>
      <c r="G237" s="4">
        <v>32.7288</v>
      </c>
      <c r="H237" s="14"/>
    </row>
    <row r="238" spans="1:8">
      <c r="A238" s="10">
        <v>101009</v>
      </c>
      <c r="B238" s="4">
        <v>11.74896</v>
      </c>
      <c r="C238" s="4">
        <v>12.002879999999999</v>
      </c>
      <c r="D238" s="4">
        <v>11.946960000000001</v>
      </c>
      <c r="E238" s="4">
        <v>11.57136</v>
      </c>
      <c r="F238" s="4">
        <v>11.769600000000001</v>
      </c>
      <c r="G238" s="4">
        <v>59.039760000000001</v>
      </c>
      <c r="H238" s="14"/>
    </row>
    <row r="239" spans="1:8">
      <c r="A239" s="10">
        <v>101010</v>
      </c>
      <c r="B239" s="4">
        <v>13.54824</v>
      </c>
      <c r="C239" s="4">
        <v>13.879200000000001</v>
      </c>
      <c r="D239" s="4">
        <v>13.939439999999999</v>
      </c>
      <c r="E239" s="4">
        <v>13.48944</v>
      </c>
      <c r="F239" s="4">
        <v>13.750080000000001</v>
      </c>
      <c r="G239" s="4">
        <v>68.606399999999994</v>
      </c>
      <c r="H239" s="14"/>
    </row>
    <row r="240" spans="1:8">
      <c r="A240" s="10">
        <v>101011</v>
      </c>
      <c r="B240" s="4">
        <v>5.9971199999999998</v>
      </c>
      <c r="C240" s="4">
        <v>5.9527200000000002</v>
      </c>
      <c r="D240" s="4">
        <v>6.0674400000000004</v>
      </c>
      <c r="E240" s="4">
        <v>5.8156800000000004</v>
      </c>
      <c r="F240" s="4">
        <v>6.0458400000000001</v>
      </c>
      <c r="G240" s="4">
        <v>29.878799999999998</v>
      </c>
      <c r="H240" s="14"/>
    </row>
    <row r="241" spans="1:8">
      <c r="A241" s="10">
        <v>101012</v>
      </c>
      <c r="B241" s="4">
        <v>8.3496000000000006</v>
      </c>
      <c r="C241" s="4">
        <v>8.4852000000000007</v>
      </c>
      <c r="D241" s="4">
        <v>8.5624800000000008</v>
      </c>
      <c r="E241" s="4">
        <v>8.1888000000000005</v>
      </c>
      <c r="F241" s="4">
        <v>8.7343200000000003</v>
      </c>
      <c r="G241" s="4">
        <v>42.320399999999999</v>
      </c>
      <c r="H241" s="14"/>
    </row>
    <row r="242" spans="1:8">
      <c r="A242" s="10">
        <v>101013</v>
      </c>
      <c r="B242" s="4">
        <v>7.6653599999999997</v>
      </c>
      <c r="C242" s="4">
        <v>7.758</v>
      </c>
      <c r="D242" s="4">
        <v>7.7831999999999999</v>
      </c>
      <c r="E242" s="4">
        <v>7.5218400000000001</v>
      </c>
      <c r="F242" s="4">
        <v>7.7577600000000002</v>
      </c>
      <c r="G242" s="4">
        <v>38.486159999999998</v>
      </c>
      <c r="H242" s="14"/>
    </row>
    <row r="243" spans="1:8">
      <c r="A243" s="10">
        <v>101014</v>
      </c>
      <c r="B243" s="4">
        <v>10.410959999999999</v>
      </c>
      <c r="C243" s="4">
        <v>10.47888</v>
      </c>
      <c r="D243" s="4">
        <v>10.509119999999999</v>
      </c>
      <c r="E243" s="4">
        <v>10.22808</v>
      </c>
      <c r="F243" s="4">
        <v>10.45248</v>
      </c>
      <c r="G243" s="4">
        <v>52.079520000000002</v>
      </c>
      <c r="H243" s="14"/>
    </row>
    <row r="244" spans="1:8">
      <c r="A244" s="10">
        <v>101015</v>
      </c>
      <c r="B244" s="4">
        <v>14.729760000000001</v>
      </c>
      <c r="C244" s="4">
        <v>16.52712</v>
      </c>
      <c r="D244" s="4">
        <v>16.590479999999999</v>
      </c>
      <c r="E244" s="4">
        <v>16.165199999999999</v>
      </c>
      <c r="F244" s="4">
        <v>16.457999999999998</v>
      </c>
      <c r="G244" s="4">
        <v>80.470560000000006</v>
      </c>
      <c r="H244" s="14"/>
    </row>
    <row r="245" spans="1:8">
      <c r="A245" s="10">
        <v>101016</v>
      </c>
      <c r="B245" s="4">
        <v>13.84848</v>
      </c>
      <c r="C245" s="4">
        <v>14.073840000000001</v>
      </c>
      <c r="D245" s="4">
        <v>14.082240000000001</v>
      </c>
      <c r="E245" s="4">
        <v>13.770720000000001</v>
      </c>
      <c r="F245" s="4">
        <v>14.01216</v>
      </c>
      <c r="G245" s="4">
        <v>69.787440000000004</v>
      </c>
      <c r="H245" s="14"/>
    </row>
    <row r="246" spans="1:8">
      <c r="A246" s="10">
        <v>101017</v>
      </c>
      <c r="B246" s="4">
        <v>9.6249599999999997</v>
      </c>
      <c r="C246" s="4">
        <v>9.6561599999999999</v>
      </c>
      <c r="D246" s="4">
        <v>9.6724800000000002</v>
      </c>
      <c r="E246" s="4">
        <v>9.4548000000000005</v>
      </c>
      <c r="F246" s="4">
        <v>9.6324000000000005</v>
      </c>
      <c r="G246" s="4">
        <v>48.040799999999997</v>
      </c>
      <c r="H246" s="14"/>
    </row>
    <row r="247" spans="1:8">
      <c r="A247" s="10">
        <v>101018</v>
      </c>
      <c r="B247" s="4">
        <v>9.4730399999999992</v>
      </c>
      <c r="C247" s="4">
        <v>9.5632800000000007</v>
      </c>
      <c r="D247" s="4">
        <v>9.5925600000000006</v>
      </c>
      <c r="E247" s="4">
        <v>9.4108800000000006</v>
      </c>
      <c r="F247" s="4">
        <v>9.63504</v>
      </c>
      <c r="G247" s="4">
        <v>47.674799999999998</v>
      </c>
      <c r="H247" s="14"/>
    </row>
    <row r="248" spans="1:8">
      <c r="A248" s="10">
        <v>101019</v>
      </c>
      <c r="B248" s="4">
        <v>10.110480000000001</v>
      </c>
      <c r="C248" s="4">
        <v>10.128959999999999</v>
      </c>
      <c r="D248" s="4">
        <v>10.259040000000001</v>
      </c>
      <c r="E248" s="4">
        <v>9.9431999999999992</v>
      </c>
      <c r="F248" s="4">
        <v>10.146240000000001</v>
      </c>
      <c r="G248" s="4">
        <v>50.587919999999997</v>
      </c>
      <c r="H248" s="14"/>
    </row>
    <row r="249" spans="1:8">
      <c r="A249" s="10">
        <v>101020</v>
      </c>
      <c r="B249" s="4">
        <v>7.8669599999999997</v>
      </c>
      <c r="C249" s="4">
        <v>9.44496</v>
      </c>
      <c r="D249" s="4">
        <v>9.5757600000000007</v>
      </c>
      <c r="E249" s="4">
        <v>9.3011999999999997</v>
      </c>
      <c r="F249" s="4">
        <v>9.5671199999999992</v>
      </c>
      <c r="G249" s="4">
        <v>45.756</v>
      </c>
      <c r="H249" s="14"/>
    </row>
    <row r="250" spans="1:8">
      <c r="A250" s="10">
        <v>101021</v>
      </c>
      <c r="B250" s="4">
        <v>9.9633599999999998</v>
      </c>
      <c r="C250" s="4">
        <v>10.361039999999999</v>
      </c>
      <c r="D250" s="4">
        <v>10.28112</v>
      </c>
      <c r="E250" s="4">
        <v>10.14528</v>
      </c>
      <c r="F250" s="4">
        <v>10.44552</v>
      </c>
      <c r="G250" s="4">
        <v>51.19632</v>
      </c>
      <c r="H250" s="14"/>
    </row>
    <row r="251" spans="1:8">
      <c r="A251" s="10">
        <v>101022</v>
      </c>
      <c r="B251" s="4">
        <v>11.94984</v>
      </c>
      <c r="C251" s="4">
        <v>12.1896</v>
      </c>
      <c r="D251" s="4">
        <v>12.27624</v>
      </c>
      <c r="E251" s="4">
        <v>11.900639999999999</v>
      </c>
      <c r="F251" s="4">
        <v>12.228</v>
      </c>
      <c r="G251" s="4">
        <v>60.544319999999999</v>
      </c>
      <c r="H251" s="14"/>
    </row>
    <row r="252" spans="1:8">
      <c r="A252" s="10">
        <v>101023</v>
      </c>
      <c r="B252" s="4">
        <v>5.9044800000000004</v>
      </c>
      <c r="C252" s="4">
        <v>5.9109600000000002</v>
      </c>
      <c r="D252" s="4">
        <v>5.99472</v>
      </c>
      <c r="E252" s="4">
        <v>5.8142399999999999</v>
      </c>
      <c r="F252" s="4">
        <v>5.9522399999999998</v>
      </c>
      <c r="G252" s="4">
        <v>29.576640000000001</v>
      </c>
      <c r="H252" s="14"/>
    </row>
    <row r="253" spans="1:8">
      <c r="A253" s="10">
        <v>101024</v>
      </c>
      <c r="B253" s="4">
        <v>4.5590400000000004</v>
      </c>
      <c r="C253" s="4">
        <v>4.5568799999999996</v>
      </c>
      <c r="D253" s="4">
        <v>4.5823200000000002</v>
      </c>
      <c r="E253" s="4">
        <v>4.4527200000000002</v>
      </c>
      <c r="F253" s="4">
        <v>4.5873600000000003</v>
      </c>
      <c r="G253" s="4">
        <v>22.738320000000002</v>
      </c>
      <c r="H253" s="14"/>
    </row>
    <row r="254" spans="1:8">
      <c r="A254" s="10">
        <v>101025</v>
      </c>
      <c r="B254" s="4">
        <v>8.9990400000000008</v>
      </c>
      <c r="C254" s="4">
        <v>9.1768800000000006</v>
      </c>
      <c r="D254" s="4">
        <v>9.3091200000000001</v>
      </c>
      <c r="E254" s="4">
        <v>9.0348000000000006</v>
      </c>
      <c r="F254" s="4">
        <v>9.1401599999999998</v>
      </c>
      <c r="G254" s="4">
        <v>45.66</v>
      </c>
      <c r="H254" s="14"/>
    </row>
    <row r="255" spans="1:8">
      <c r="A255" s="10">
        <v>101026</v>
      </c>
      <c r="B255" s="4">
        <v>16.355039999999999</v>
      </c>
      <c r="C255" s="4">
        <v>16.469519999999999</v>
      </c>
      <c r="D255" s="4">
        <v>16.581119999999999</v>
      </c>
      <c r="E255" s="4">
        <v>16.104479999999999</v>
      </c>
      <c r="F255" s="8">
        <v>16.450559999999999</v>
      </c>
      <c r="G255" s="4">
        <v>81.960719999999995</v>
      </c>
      <c r="H255" s="14"/>
    </row>
    <row r="256" spans="1:8">
      <c r="A256" s="10">
        <v>101027</v>
      </c>
      <c r="B256" s="4">
        <v>9.7835999999999999</v>
      </c>
      <c r="C256" s="4">
        <v>9.8195999999999994</v>
      </c>
      <c r="D256" s="4">
        <v>9.9703199999999992</v>
      </c>
      <c r="E256" s="4">
        <v>9.6240000000000006</v>
      </c>
      <c r="F256" s="4">
        <v>9.8534400000000009</v>
      </c>
      <c r="G256" s="4">
        <v>49.050960000000003</v>
      </c>
      <c r="H256" s="14"/>
    </row>
    <row r="257" spans="1:8">
      <c r="A257" s="10">
        <v>101028</v>
      </c>
      <c r="B257" s="4">
        <v>14.698320000000001</v>
      </c>
      <c r="C257" s="4">
        <v>14.7492</v>
      </c>
      <c r="D257" s="4">
        <v>14.9016</v>
      </c>
      <c r="E257" s="4">
        <v>14.56512</v>
      </c>
      <c r="F257" s="4">
        <v>14.8644</v>
      </c>
      <c r="G257" s="4">
        <v>73.778639999999996</v>
      </c>
      <c r="H257" s="14"/>
    </row>
    <row r="258" spans="1:8">
      <c r="A258" s="10">
        <v>101029</v>
      </c>
      <c r="B258" s="4">
        <v>14.169600000000001</v>
      </c>
      <c r="C258" s="4">
        <v>14.26008</v>
      </c>
      <c r="D258" s="4">
        <v>14.46144</v>
      </c>
      <c r="E258" s="4">
        <v>14.06976</v>
      </c>
      <c r="F258" s="4">
        <v>14.3772</v>
      </c>
      <c r="G258" s="4">
        <v>71.338080000000005</v>
      </c>
      <c r="H258" s="14"/>
    </row>
    <row r="259" spans="1:8">
      <c r="A259" s="10">
        <v>101030</v>
      </c>
      <c r="B259" s="4">
        <v>11.671200000000001</v>
      </c>
      <c r="C259" s="4">
        <v>11.817600000000001</v>
      </c>
      <c r="D259" s="4">
        <v>11.93328</v>
      </c>
      <c r="E259" s="4">
        <v>11.580959999999999</v>
      </c>
      <c r="F259" s="4">
        <v>11.91216</v>
      </c>
      <c r="G259" s="4">
        <v>58.915199999999999</v>
      </c>
      <c r="H259" s="14"/>
    </row>
    <row r="260" spans="1:8">
      <c r="A260" s="10">
        <v>101031</v>
      </c>
      <c r="B260" s="4">
        <v>11.442959999999999</v>
      </c>
      <c r="C260" s="4">
        <v>11.453519999999999</v>
      </c>
      <c r="D260" s="4">
        <v>11.4252</v>
      </c>
      <c r="E260" s="4">
        <v>11.111039999999999</v>
      </c>
      <c r="F260" s="4">
        <v>11.38824</v>
      </c>
      <c r="G260" s="4">
        <v>56.820959999999999</v>
      </c>
      <c r="H260" s="14">
        <f>SUM(G230:G260)</f>
        <v>1623.2167199999997</v>
      </c>
    </row>
    <row r="261" spans="1:8" s="24" customFormat="1" ht="8.25" customHeight="1">
      <c r="A261" s="9"/>
      <c r="B261" s="9"/>
      <c r="C261" s="9"/>
      <c r="D261" s="9"/>
      <c r="E261" s="9"/>
      <c r="F261" s="9"/>
      <c r="G261" s="9"/>
      <c r="H261" s="28"/>
    </row>
    <row r="262" spans="1:8">
      <c r="A262" s="10">
        <v>101101</v>
      </c>
      <c r="B262" s="4">
        <v>12.17952</v>
      </c>
      <c r="C262" s="4">
        <v>12.521280000000001</v>
      </c>
      <c r="D262" s="4">
        <v>12.81888</v>
      </c>
      <c r="E262" s="4">
        <v>12.38232</v>
      </c>
      <c r="F262" s="4">
        <v>12.573359999999999</v>
      </c>
      <c r="G262" s="4">
        <v>62.475360000000002</v>
      </c>
      <c r="H262" s="14"/>
    </row>
    <row r="263" spans="1:8">
      <c r="A263" s="10">
        <v>101102</v>
      </c>
      <c r="B263" s="4">
        <v>12.19824</v>
      </c>
      <c r="C263" s="4">
        <v>12.235200000000001</v>
      </c>
      <c r="D263" s="4">
        <v>12.42</v>
      </c>
      <c r="E263" s="4">
        <v>12.06264</v>
      </c>
      <c r="F263" s="4">
        <v>12.339600000000001</v>
      </c>
      <c r="G263" s="4">
        <v>61.255679999999998</v>
      </c>
      <c r="H263" s="14"/>
    </row>
    <row r="264" spans="1:8">
      <c r="A264" s="10">
        <v>101103</v>
      </c>
      <c r="B264" s="4">
        <v>13.70448</v>
      </c>
      <c r="C264" s="4">
        <v>13.667759999999999</v>
      </c>
      <c r="D264" s="4">
        <v>13.851599999999999</v>
      </c>
      <c r="E264" s="4">
        <v>13.47264</v>
      </c>
      <c r="F264" s="4">
        <v>13.793760000000001</v>
      </c>
      <c r="G264" s="4">
        <v>68.49024</v>
      </c>
      <c r="H264" s="14"/>
    </row>
    <row r="265" spans="1:8">
      <c r="A265" s="10">
        <v>101104</v>
      </c>
      <c r="B265" s="4">
        <v>11.79744</v>
      </c>
      <c r="C265" s="4">
        <v>11.9724</v>
      </c>
      <c r="D265" s="4">
        <v>11.93472</v>
      </c>
      <c r="E265" s="4">
        <v>11.585760000000001</v>
      </c>
      <c r="F265" s="4">
        <v>11.7372</v>
      </c>
      <c r="G265" s="4">
        <v>59.027520000000003</v>
      </c>
      <c r="H265" s="14"/>
    </row>
    <row r="266" spans="1:8">
      <c r="A266" s="10">
        <v>101105</v>
      </c>
      <c r="B266" s="4">
        <v>10.00536</v>
      </c>
      <c r="C266" s="4">
        <v>9.9715199999999999</v>
      </c>
      <c r="D266" s="4">
        <v>9.94008</v>
      </c>
      <c r="E266" s="4">
        <v>9.6129599999999993</v>
      </c>
      <c r="F266" s="4">
        <v>9.7351200000000002</v>
      </c>
      <c r="G266" s="4">
        <v>49.265039999999999</v>
      </c>
      <c r="H266" s="14"/>
    </row>
    <row r="267" spans="1:8">
      <c r="A267" s="10">
        <v>101106</v>
      </c>
      <c r="B267" s="4">
        <v>8.8092000000000006</v>
      </c>
      <c r="C267" s="4">
        <v>9.0566399999999998</v>
      </c>
      <c r="D267" s="4">
        <v>9.1363199999999996</v>
      </c>
      <c r="E267" s="4">
        <v>8.9037600000000001</v>
      </c>
      <c r="F267" s="4">
        <v>9.2236799999999999</v>
      </c>
      <c r="G267" s="4">
        <v>45.129600000000003</v>
      </c>
      <c r="H267" s="14"/>
    </row>
    <row r="268" spans="1:8">
      <c r="A268" s="10">
        <v>101107</v>
      </c>
      <c r="B268" s="4">
        <v>9.5128799999999991</v>
      </c>
      <c r="C268" s="4">
        <v>9.5738400000000006</v>
      </c>
      <c r="D268" s="4">
        <v>9.6357599999999994</v>
      </c>
      <c r="E268" s="4">
        <v>9.3988800000000001</v>
      </c>
      <c r="F268" s="4">
        <v>9.5150400000000008</v>
      </c>
      <c r="G268" s="4">
        <v>47.636400000000002</v>
      </c>
      <c r="H268" s="14"/>
    </row>
    <row r="269" spans="1:8">
      <c r="A269" s="10">
        <v>101108</v>
      </c>
      <c r="B269" s="4">
        <v>2.7360000000000002</v>
      </c>
      <c r="C269" s="4">
        <v>2.6188799999999999</v>
      </c>
      <c r="D269" s="4">
        <v>2.7612000000000001</v>
      </c>
      <c r="E269" s="4">
        <v>2.6224799999999999</v>
      </c>
      <c r="F269" s="4">
        <v>2.7096</v>
      </c>
      <c r="G269" s="4">
        <v>13.44816</v>
      </c>
      <c r="H269" s="14"/>
    </row>
    <row r="270" spans="1:8">
      <c r="A270" s="10">
        <v>101109</v>
      </c>
      <c r="B270" s="4">
        <v>7.76328</v>
      </c>
      <c r="C270" s="4">
        <v>7.8153600000000001</v>
      </c>
      <c r="D270" s="4">
        <v>7.9797599999999997</v>
      </c>
      <c r="E270" s="4">
        <v>7.6053600000000001</v>
      </c>
      <c r="F270" s="4">
        <v>7.8724800000000004</v>
      </c>
      <c r="G270" s="4">
        <v>39.036239999999999</v>
      </c>
      <c r="H270" s="14"/>
    </row>
    <row r="271" spans="1:8">
      <c r="A271" s="10">
        <v>101110</v>
      </c>
      <c r="B271" s="4">
        <v>10.10928</v>
      </c>
      <c r="C271" s="4">
        <v>10.081200000000001</v>
      </c>
      <c r="D271" s="4">
        <v>10.16208</v>
      </c>
      <c r="E271" s="4">
        <v>9.86496</v>
      </c>
      <c r="F271" s="4">
        <v>10.06992</v>
      </c>
      <c r="G271" s="4">
        <v>50.287439999999997</v>
      </c>
      <c r="H271" s="14"/>
    </row>
    <row r="272" spans="1:8">
      <c r="A272" s="10">
        <v>101111</v>
      </c>
      <c r="B272" s="4">
        <v>7.1474399999999996</v>
      </c>
      <c r="C272" s="4">
        <v>7.1450399999999998</v>
      </c>
      <c r="D272" s="4">
        <v>7.1774399999999998</v>
      </c>
      <c r="E272" s="4">
        <v>6.9105600000000003</v>
      </c>
      <c r="F272" s="4">
        <v>7.0819200000000002</v>
      </c>
      <c r="G272" s="4">
        <v>35.462400000000002</v>
      </c>
      <c r="H272" s="14"/>
    </row>
    <row r="273" spans="1:8">
      <c r="A273" s="10">
        <v>101112</v>
      </c>
      <c r="B273" s="4">
        <v>10.5372</v>
      </c>
      <c r="C273" s="4">
        <v>10.799519999999999</v>
      </c>
      <c r="D273" s="4">
        <v>11.22864</v>
      </c>
      <c r="E273" s="4">
        <v>10.81152</v>
      </c>
      <c r="F273" s="4">
        <v>11.884320000000001</v>
      </c>
      <c r="G273" s="4">
        <v>55.261200000000002</v>
      </c>
      <c r="H273" s="14"/>
    </row>
    <row r="274" spans="1:8">
      <c r="A274" s="10">
        <v>101113</v>
      </c>
      <c r="B274" s="4">
        <v>8.22288</v>
      </c>
      <c r="C274" s="4">
        <v>8.0800800000000006</v>
      </c>
      <c r="D274" s="4">
        <v>8.2447199999999992</v>
      </c>
      <c r="E274" s="4">
        <v>7.9466400000000004</v>
      </c>
      <c r="F274" s="4">
        <v>8.1439199999999996</v>
      </c>
      <c r="G274" s="4">
        <v>40.638240000000003</v>
      </c>
      <c r="H274" s="14"/>
    </row>
    <row r="275" spans="1:8">
      <c r="A275" s="10">
        <v>101114</v>
      </c>
      <c r="B275" s="4">
        <v>5.4021600000000003</v>
      </c>
      <c r="C275" s="4">
        <v>5.4136800000000003</v>
      </c>
      <c r="D275" s="4">
        <v>5.5171200000000002</v>
      </c>
      <c r="E275" s="4">
        <v>5.3198400000000001</v>
      </c>
      <c r="F275" s="4">
        <v>5.4782400000000004</v>
      </c>
      <c r="G275" s="4">
        <v>27.131039999999999</v>
      </c>
      <c r="H275" s="14"/>
    </row>
    <row r="276" spans="1:8">
      <c r="A276" s="10">
        <v>101115</v>
      </c>
      <c r="B276" s="4">
        <v>12.27816</v>
      </c>
      <c r="C276" s="4">
        <v>12.179040000000001</v>
      </c>
      <c r="D276" s="4">
        <v>12.22152</v>
      </c>
      <c r="E276" s="4">
        <v>11.8596</v>
      </c>
      <c r="F276" s="4">
        <v>12.090479999999999</v>
      </c>
      <c r="G276" s="4">
        <v>60.628799999999998</v>
      </c>
      <c r="H276" s="14"/>
    </row>
    <row r="277" spans="1:8">
      <c r="A277" s="10">
        <v>101116</v>
      </c>
      <c r="B277" s="4">
        <v>11.990880000000001</v>
      </c>
      <c r="C277" s="4">
        <v>11.823600000000001</v>
      </c>
      <c r="D277" s="4">
        <v>12.021839999999999</v>
      </c>
      <c r="E277" s="4">
        <v>11.68488</v>
      </c>
      <c r="F277" s="4">
        <v>11.873279999999999</v>
      </c>
      <c r="G277" s="4">
        <v>59.394480000000001</v>
      </c>
      <c r="H277" s="14"/>
    </row>
    <row r="278" spans="1:8">
      <c r="A278" s="10">
        <v>101117</v>
      </c>
      <c r="B278" s="4">
        <v>10.23048</v>
      </c>
      <c r="C278" s="4">
        <v>10.193519999999999</v>
      </c>
      <c r="D278" s="4">
        <v>10.2096</v>
      </c>
      <c r="E278" s="4">
        <v>9.9571199999999997</v>
      </c>
      <c r="F278" s="4">
        <v>10.28496</v>
      </c>
      <c r="G278" s="4">
        <v>50.875680000000003</v>
      </c>
      <c r="H278" s="14"/>
    </row>
    <row r="279" spans="1:8">
      <c r="A279" s="10">
        <v>101118</v>
      </c>
      <c r="B279" s="4">
        <v>9.5879999999999992</v>
      </c>
      <c r="C279" s="4">
        <v>9.7132799999999992</v>
      </c>
      <c r="D279" s="4">
        <v>9.7756799999999995</v>
      </c>
      <c r="E279" s="4">
        <v>9.6645599999999998</v>
      </c>
      <c r="F279" s="4">
        <v>9.8995200000000008</v>
      </c>
      <c r="G279" s="4">
        <v>48.641039999999997</v>
      </c>
      <c r="H279" s="14"/>
    </row>
    <row r="280" spans="1:8">
      <c r="A280" s="10">
        <v>101119</v>
      </c>
      <c r="B280" s="4">
        <v>6.5078399999999998</v>
      </c>
      <c r="C280" s="4">
        <v>6.5145600000000004</v>
      </c>
      <c r="D280" s="4">
        <v>6.65496</v>
      </c>
      <c r="E280" s="4">
        <v>6.5330399999999997</v>
      </c>
      <c r="F280" s="4">
        <v>6.7656000000000001</v>
      </c>
      <c r="G280" s="4">
        <v>32.975999999999999</v>
      </c>
      <c r="H280" s="14"/>
    </row>
    <row r="281" spans="1:8">
      <c r="A281" s="10">
        <v>101120</v>
      </c>
      <c r="B281" s="4">
        <v>9.3756000000000004</v>
      </c>
      <c r="C281" s="4">
        <v>9.2779199999999999</v>
      </c>
      <c r="D281" s="4">
        <v>9.3513599999999997</v>
      </c>
      <c r="E281" s="4">
        <v>9.0962399999999999</v>
      </c>
      <c r="F281" s="4">
        <v>9.2436000000000007</v>
      </c>
      <c r="G281" s="4">
        <v>46.344720000000002</v>
      </c>
      <c r="H281" s="14"/>
    </row>
    <row r="282" spans="1:8">
      <c r="A282" s="10">
        <v>101121</v>
      </c>
      <c r="B282" s="4">
        <v>8.2070399999999992</v>
      </c>
      <c r="C282" s="4">
        <v>8.1436799999999998</v>
      </c>
      <c r="D282" s="4">
        <v>8.2308000000000003</v>
      </c>
      <c r="E282" s="4">
        <v>8.0361600000000006</v>
      </c>
      <c r="F282" s="4">
        <v>8.2183200000000003</v>
      </c>
      <c r="G282" s="4">
        <v>40.835999999999999</v>
      </c>
      <c r="H282" s="14"/>
    </row>
    <row r="283" spans="1:8">
      <c r="A283" s="10">
        <v>101122</v>
      </c>
      <c r="B283" s="4">
        <v>11.2776</v>
      </c>
      <c r="C283" s="4">
        <v>11.19192</v>
      </c>
      <c r="D283" s="4">
        <v>11.21664</v>
      </c>
      <c r="E283" s="4">
        <v>10.94304</v>
      </c>
      <c r="F283" s="4">
        <v>11.09952</v>
      </c>
      <c r="G283" s="4">
        <v>55.728720000000003</v>
      </c>
      <c r="H283" s="14"/>
    </row>
    <row r="284" spans="1:8">
      <c r="A284" s="10">
        <v>101123</v>
      </c>
      <c r="B284" s="4">
        <v>10.465920000000001</v>
      </c>
      <c r="C284" s="4">
        <v>10.2012</v>
      </c>
      <c r="D284" s="4">
        <v>10.43304</v>
      </c>
      <c r="E284" s="4">
        <v>10.110480000000001</v>
      </c>
      <c r="F284" s="4">
        <v>10.32912</v>
      </c>
      <c r="G284" s="4">
        <v>51.539760000000001</v>
      </c>
      <c r="H284" s="14"/>
    </row>
    <row r="285" spans="1:8">
      <c r="A285" s="10">
        <v>101124</v>
      </c>
      <c r="B285" s="4">
        <v>3.5988000000000002</v>
      </c>
      <c r="C285" s="4">
        <v>3.5560800000000001</v>
      </c>
      <c r="D285" s="4">
        <v>3.5978400000000001</v>
      </c>
      <c r="E285" s="4">
        <v>3.4912800000000002</v>
      </c>
      <c r="F285" s="4">
        <v>3.5296799999999999</v>
      </c>
      <c r="G285" s="4">
        <v>17.773679999999999</v>
      </c>
      <c r="H285" s="14"/>
    </row>
    <row r="286" spans="1:8">
      <c r="A286" s="10">
        <v>101125</v>
      </c>
      <c r="B286" s="4">
        <v>4.79664</v>
      </c>
      <c r="C286" s="4">
        <v>4.8247200000000001</v>
      </c>
      <c r="D286" s="4">
        <v>4.9545599999999999</v>
      </c>
      <c r="E286" s="4">
        <v>4.8369600000000004</v>
      </c>
      <c r="F286" s="4">
        <v>5.2022399999999998</v>
      </c>
      <c r="G286" s="4">
        <v>24.615120000000001</v>
      </c>
      <c r="H286" s="14"/>
    </row>
    <row r="287" spans="1:8">
      <c r="A287" s="10">
        <v>101126</v>
      </c>
      <c r="B287" s="4">
        <v>11.6112</v>
      </c>
      <c r="C287" s="4">
        <v>11.538959999999999</v>
      </c>
      <c r="D287" s="4">
        <v>11.668799999999999</v>
      </c>
      <c r="E287" s="4">
        <v>11.33544</v>
      </c>
      <c r="F287" s="8">
        <v>11.50752</v>
      </c>
      <c r="G287" s="4">
        <v>57.661920000000002</v>
      </c>
      <c r="H287" s="14"/>
    </row>
    <row r="288" spans="1:8">
      <c r="A288" s="10">
        <v>101127</v>
      </c>
      <c r="B288" s="4">
        <v>3.90672</v>
      </c>
      <c r="C288" s="4">
        <v>3.8472</v>
      </c>
      <c r="D288" s="4">
        <v>3.96</v>
      </c>
      <c r="E288" s="4">
        <v>3.7819199999999999</v>
      </c>
      <c r="F288" s="4">
        <v>3.8988</v>
      </c>
      <c r="G288" s="4">
        <v>19.394639999999999</v>
      </c>
      <c r="H288" s="14"/>
    </row>
    <row r="289" spans="1:8">
      <c r="A289" s="10">
        <v>101128</v>
      </c>
      <c r="B289" s="4">
        <v>10.026960000000001</v>
      </c>
      <c r="C289" s="4">
        <v>9.8347200000000008</v>
      </c>
      <c r="D289" s="4">
        <v>9.9367199999999993</v>
      </c>
      <c r="E289" s="4">
        <v>9.6328800000000001</v>
      </c>
      <c r="F289" s="4">
        <v>9.8279999999999994</v>
      </c>
      <c r="G289" s="4">
        <v>49.259279999999997</v>
      </c>
      <c r="H289" s="14"/>
    </row>
    <row r="290" spans="1:8">
      <c r="A290" s="10">
        <v>101129</v>
      </c>
      <c r="B290" s="4">
        <v>9.8812800000000003</v>
      </c>
      <c r="C290" s="4">
        <v>9.7850400000000004</v>
      </c>
      <c r="D290" s="4">
        <v>9.85032</v>
      </c>
      <c r="E290" s="4">
        <v>9.5575200000000002</v>
      </c>
      <c r="F290" s="4">
        <v>9.7231199999999998</v>
      </c>
      <c r="G290" s="4">
        <v>48.797280000000001</v>
      </c>
      <c r="H290" s="14"/>
    </row>
    <row r="291" spans="1:8">
      <c r="A291" s="10">
        <v>101130</v>
      </c>
      <c r="B291" s="4">
        <v>5.67096</v>
      </c>
      <c r="C291" s="4">
        <v>5.7443999999999997</v>
      </c>
      <c r="D291" s="4">
        <v>5.7792000000000003</v>
      </c>
      <c r="E291" s="4">
        <v>5.5478399999999999</v>
      </c>
      <c r="F291" s="4">
        <v>5.7081600000000003</v>
      </c>
      <c r="G291" s="4">
        <v>28.450559999999999</v>
      </c>
      <c r="H291" s="14">
        <f>SUM(G262:G291)</f>
        <v>1347.4622399999998</v>
      </c>
    </row>
    <row r="292" spans="1:8" s="24" customFormat="1" ht="7.5" customHeight="1">
      <c r="A292" s="9"/>
      <c r="B292" s="9"/>
      <c r="C292" s="9"/>
      <c r="D292" s="9"/>
      <c r="E292" s="9"/>
      <c r="F292" s="9"/>
      <c r="G292" s="9"/>
      <c r="H292" s="28"/>
    </row>
    <row r="293" spans="1:8">
      <c r="A293" s="10">
        <v>101201</v>
      </c>
      <c r="B293" s="4">
        <v>8.4938400000000005</v>
      </c>
      <c r="C293" s="4">
        <v>8.4914400000000008</v>
      </c>
      <c r="D293" s="4">
        <v>8.4136799999999994</v>
      </c>
      <c r="E293" s="4">
        <v>8.2248000000000001</v>
      </c>
      <c r="F293" s="4">
        <v>8.3750400000000003</v>
      </c>
      <c r="G293" s="4">
        <v>41.998800000000003</v>
      </c>
      <c r="H293" s="14"/>
    </row>
    <row r="294" spans="1:8">
      <c r="A294" s="10">
        <v>101202</v>
      </c>
      <c r="B294" s="4">
        <v>3.3314400000000002</v>
      </c>
      <c r="C294" s="4">
        <v>3.34944</v>
      </c>
      <c r="D294" s="4">
        <v>3.44712</v>
      </c>
      <c r="E294" s="4">
        <v>3.2793600000000001</v>
      </c>
      <c r="F294" s="4">
        <v>3.4180799999999998</v>
      </c>
      <c r="G294" s="4">
        <v>16.82544</v>
      </c>
      <c r="H294" s="14"/>
    </row>
    <row r="295" spans="1:8">
      <c r="A295" s="10">
        <v>101203</v>
      </c>
      <c r="B295" s="4">
        <v>9.3038399999999992</v>
      </c>
      <c r="C295" s="4">
        <v>9.2332800000000006</v>
      </c>
      <c r="D295" s="4">
        <v>9.1881599999999999</v>
      </c>
      <c r="E295" s="4">
        <v>8.9702400000000004</v>
      </c>
      <c r="F295" s="4">
        <v>8.3359199999999998</v>
      </c>
      <c r="G295" s="4">
        <v>45.031440000000003</v>
      </c>
      <c r="H295" s="14"/>
    </row>
    <row r="296" spans="1:8">
      <c r="A296" s="10">
        <v>101204</v>
      </c>
      <c r="B296" s="4">
        <v>10.27248</v>
      </c>
      <c r="C296" s="4">
        <v>10.0572</v>
      </c>
      <c r="D296" s="4">
        <v>10.310879999999999</v>
      </c>
      <c r="E296" s="4">
        <v>10.089119999999999</v>
      </c>
      <c r="F296" s="4">
        <v>9.85032</v>
      </c>
      <c r="G296" s="4">
        <v>50.58</v>
      </c>
      <c r="H296" s="14"/>
    </row>
    <row r="297" spans="1:8">
      <c r="A297" s="10">
        <v>101205</v>
      </c>
      <c r="B297" s="4">
        <v>3.56616</v>
      </c>
      <c r="C297" s="4">
        <v>3.6132</v>
      </c>
      <c r="D297" s="4">
        <v>3.7435200000000002</v>
      </c>
      <c r="E297" s="4">
        <v>3.6463199999999998</v>
      </c>
      <c r="F297" s="4">
        <v>3.7519200000000001</v>
      </c>
      <c r="G297" s="4">
        <v>18.321120000000001</v>
      </c>
      <c r="H297" s="14"/>
    </row>
    <row r="298" spans="1:8">
      <c r="A298" s="10">
        <v>101206</v>
      </c>
      <c r="B298" s="4">
        <v>7.11</v>
      </c>
      <c r="C298" s="4">
        <v>6.9633599999999998</v>
      </c>
      <c r="D298" s="4">
        <v>7.0120800000000001</v>
      </c>
      <c r="E298" s="4">
        <v>6.8136000000000001</v>
      </c>
      <c r="F298" s="4">
        <v>6.9674399999999999</v>
      </c>
      <c r="G298" s="4">
        <v>34.866480000000003</v>
      </c>
      <c r="H298" s="14"/>
    </row>
    <row r="299" spans="1:8">
      <c r="A299" s="10">
        <v>101207</v>
      </c>
      <c r="B299" s="4">
        <v>10.28304</v>
      </c>
      <c r="C299" s="4">
        <v>10.18008</v>
      </c>
      <c r="D299" s="4">
        <v>10.26408</v>
      </c>
      <c r="E299" s="4">
        <v>10.01928</v>
      </c>
      <c r="F299" s="4">
        <v>10.098000000000001</v>
      </c>
      <c r="G299" s="4">
        <v>50.844479999999997</v>
      </c>
      <c r="H299" s="14"/>
    </row>
    <row r="300" spans="1:8">
      <c r="A300" s="10">
        <v>101208</v>
      </c>
      <c r="B300" s="4">
        <v>3.6151200000000001</v>
      </c>
      <c r="C300" s="4">
        <v>3.5671200000000001</v>
      </c>
      <c r="D300" s="4">
        <v>3.6316799999999998</v>
      </c>
      <c r="E300" s="4">
        <v>3.56664</v>
      </c>
      <c r="F300" s="4">
        <v>3.7080000000000002</v>
      </c>
      <c r="G300" s="4">
        <v>18.088560000000001</v>
      </c>
      <c r="H300" s="14"/>
    </row>
    <row r="301" spans="1:8">
      <c r="A301" s="10">
        <v>101209</v>
      </c>
      <c r="B301" s="4">
        <v>9.6290399999999998</v>
      </c>
      <c r="C301" s="4">
        <v>9.5985600000000009</v>
      </c>
      <c r="D301" s="4">
        <v>9.9016800000000007</v>
      </c>
      <c r="E301" s="4">
        <v>9.5402400000000007</v>
      </c>
      <c r="F301" s="4">
        <v>9.9715199999999999</v>
      </c>
      <c r="G301" s="4">
        <v>48.641039999999997</v>
      </c>
      <c r="H301" s="14"/>
    </row>
    <row r="302" spans="1:8">
      <c r="A302" s="10">
        <v>101210</v>
      </c>
      <c r="B302" s="4">
        <v>8.5214400000000001</v>
      </c>
      <c r="C302" s="4">
        <v>8.4155999999999995</v>
      </c>
      <c r="D302" s="4">
        <v>8.5264799999999994</v>
      </c>
      <c r="E302" s="4">
        <v>8.2471200000000007</v>
      </c>
      <c r="F302" s="4">
        <v>8.3877600000000001</v>
      </c>
      <c r="G302" s="4">
        <v>42.098399999999998</v>
      </c>
      <c r="H302" s="14"/>
    </row>
    <row r="303" spans="1:8">
      <c r="A303" s="10">
        <v>101211</v>
      </c>
      <c r="B303" s="4">
        <v>6.6686399999999999</v>
      </c>
      <c r="C303" s="4">
        <v>6.6247199999999999</v>
      </c>
      <c r="D303" s="4">
        <v>6.7749600000000001</v>
      </c>
      <c r="E303" s="4">
        <v>6.5704799999999999</v>
      </c>
      <c r="F303" s="4">
        <v>6.8390399999999998</v>
      </c>
      <c r="G303" s="4">
        <v>33.47784</v>
      </c>
      <c r="H303" s="14"/>
    </row>
    <row r="304" spans="1:8">
      <c r="A304" s="10">
        <v>101212</v>
      </c>
      <c r="B304" s="4">
        <v>4.1558400000000004</v>
      </c>
      <c r="C304" s="4">
        <v>4.1978400000000002</v>
      </c>
      <c r="D304" s="4">
        <v>4.2285599999999999</v>
      </c>
      <c r="E304" s="4">
        <v>4.0713600000000003</v>
      </c>
      <c r="F304" s="4">
        <v>4.2287999999999997</v>
      </c>
      <c r="G304" s="4">
        <v>20.882400000000001</v>
      </c>
      <c r="H304" s="14"/>
    </row>
    <row r="305" spans="1:8">
      <c r="A305" s="10">
        <v>101213</v>
      </c>
      <c r="B305" s="4">
        <v>1.1928000000000001</v>
      </c>
      <c r="C305" s="4">
        <v>1.0917600000000001</v>
      </c>
      <c r="D305" s="4">
        <v>1.1865600000000001</v>
      </c>
      <c r="E305" s="4">
        <v>1.0584</v>
      </c>
      <c r="F305" s="4">
        <v>1.10304</v>
      </c>
      <c r="G305" s="4">
        <v>5.6325599999999998</v>
      </c>
      <c r="H305" s="14"/>
    </row>
    <row r="306" spans="1:8">
      <c r="A306" s="10">
        <v>101214</v>
      </c>
      <c r="B306" s="4">
        <v>5.1165599999999998</v>
      </c>
      <c r="C306" s="4">
        <v>5.2219199999999999</v>
      </c>
      <c r="D306" s="4">
        <v>5.40144</v>
      </c>
      <c r="E306" s="4">
        <v>5.17272</v>
      </c>
      <c r="F306" s="4">
        <v>5.3510400000000002</v>
      </c>
      <c r="G306" s="4">
        <v>26.263680000000001</v>
      </c>
      <c r="H306" s="14"/>
    </row>
    <row r="307" spans="1:8">
      <c r="A307" s="10">
        <v>101215</v>
      </c>
      <c r="B307" s="4">
        <v>3.3506399999999998</v>
      </c>
      <c r="C307" s="4">
        <v>3.06264</v>
      </c>
      <c r="D307" s="4">
        <v>1.8040799999999999</v>
      </c>
      <c r="E307" s="4">
        <v>3.1106400000000001</v>
      </c>
      <c r="F307" s="4">
        <v>3.4377599999999999</v>
      </c>
      <c r="G307" s="4">
        <v>14.76576</v>
      </c>
      <c r="H307" s="14"/>
    </row>
    <row r="308" spans="1:8">
      <c r="A308" s="10">
        <v>101216</v>
      </c>
      <c r="B308" s="4">
        <v>6.7872000000000003</v>
      </c>
      <c r="C308" s="4">
        <v>6.9976799999999999</v>
      </c>
      <c r="D308" s="4">
        <v>6.4538399999999996</v>
      </c>
      <c r="E308" s="4">
        <v>6.6528</v>
      </c>
      <c r="F308" s="4">
        <v>7.3459199999999996</v>
      </c>
      <c r="G308" s="4">
        <v>34.237439999999999</v>
      </c>
      <c r="H308" s="14"/>
    </row>
    <row r="309" spans="1:8">
      <c r="A309" s="10">
        <v>101217</v>
      </c>
      <c r="B309" s="4">
        <v>3.3367200000000001</v>
      </c>
      <c r="C309" s="4">
        <v>3.2956799999999999</v>
      </c>
      <c r="D309" s="4">
        <v>3.3705599999999998</v>
      </c>
      <c r="E309" s="4">
        <v>3.28152</v>
      </c>
      <c r="F309" s="4">
        <v>3.3372000000000002</v>
      </c>
      <c r="G309" s="4">
        <v>16.621680000000001</v>
      </c>
      <c r="H309" s="14"/>
    </row>
    <row r="310" spans="1:8">
      <c r="A310" s="10">
        <v>101218</v>
      </c>
      <c r="B310" s="4">
        <v>9.1579200000000007</v>
      </c>
      <c r="C310" s="4">
        <v>9.07728</v>
      </c>
      <c r="D310" s="4">
        <v>9.1039200000000005</v>
      </c>
      <c r="E310" s="4">
        <v>8.9553600000000007</v>
      </c>
      <c r="F310" s="4">
        <v>9.1833600000000004</v>
      </c>
      <c r="G310" s="4">
        <v>45.47784</v>
      </c>
      <c r="H310" s="14"/>
    </row>
    <row r="311" spans="1:8">
      <c r="A311" s="10">
        <v>101219</v>
      </c>
      <c r="B311" s="4">
        <v>5.76288</v>
      </c>
      <c r="C311" s="4">
        <v>5.7076799999999999</v>
      </c>
      <c r="D311" s="4">
        <v>5.8394399999999997</v>
      </c>
      <c r="E311" s="4">
        <v>5.6366399999999999</v>
      </c>
      <c r="F311" s="4">
        <v>5.7818399999999999</v>
      </c>
      <c r="G311" s="4">
        <v>28.728480000000001</v>
      </c>
      <c r="H311" s="14"/>
    </row>
    <row r="312" spans="1:8">
      <c r="A312" s="10">
        <v>101220</v>
      </c>
      <c r="B312" s="4">
        <v>7.7791199999999998</v>
      </c>
      <c r="C312" s="4">
        <v>7.5852000000000004</v>
      </c>
      <c r="D312" s="4">
        <v>7.5815999999999999</v>
      </c>
      <c r="E312" s="4">
        <v>7.5542400000000001</v>
      </c>
      <c r="F312" s="4">
        <v>7.82592</v>
      </c>
      <c r="G312" s="4">
        <v>38.326079999999997</v>
      </c>
      <c r="H312" s="14"/>
    </row>
    <row r="313" spans="1:8">
      <c r="A313" s="10">
        <v>101221</v>
      </c>
      <c r="B313" s="4">
        <v>6.9736799999999999</v>
      </c>
      <c r="C313" s="4">
        <v>7.0653600000000001</v>
      </c>
      <c r="D313" s="4">
        <v>7.0279199999999999</v>
      </c>
      <c r="E313" s="4">
        <v>7.0404</v>
      </c>
      <c r="F313" s="4">
        <v>7.2168000000000001</v>
      </c>
      <c r="G313" s="4">
        <v>35.324159999999999</v>
      </c>
      <c r="H313" s="14"/>
    </row>
    <row r="314" spans="1:8">
      <c r="A314" s="10">
        <v>101222</v>
      </c>
      <c r="B314" s="4">
        <v>8.5310400000000008</v>
      </c>
      <c r="C314" s="4">
        <v>8.5538399999999992</v>
      </c>
      <c r="D314" s="4">
        <v>8.6123999999999992</v>
      </c>
      <c r="E314" s="4">
        <v>8.4383999999999997</v>
      </c>
      <c r="F314" s="4">
        <v>8.7446400000000004</v>
      </c>
      <c r="G314" s="4">
        <v>42.880319999999998</v>
      </c>
      <c r="H314" s="14"/>
    </row>
    <row r="315" spans="1:8">
      <c r="A315" s="10">
        <v>101223</v>
      </c>
      <c r="B315" s="4">
        <v>5.6222399999999997</v>
      </c>
      <c r="C315" s="4">
        <v>5.6162400000000003</v>
      </c>
      <c r="D315" s="4">
        <v>5.7031200000000002</v>
      </c>
      <c r="E315" s="4">
        <v>5.5963200000000004</v>
      </c>
      <c r="F315" s="4">
        <v>5.8581599999999998</v>
      </c>
      <c r="G315" s="4">
        <v>28.396080000000001</v>
      </c>
      <c r="H315" s="14"/>
    </row>
    <row r="316" spans="1:8">
      <c r="A316" s="10">
        <v>101224</v>
      </c>
      <c r="B316" s="4">
        <v>8.4076799999999992</v>
      </c>
      <c r="C316" s="4">
        <v>7.9365600000000001</v>
      </c>
      <c r="D316" s="4">
        <v>7.9958400000000003</v>
      </c>
      <c r="E316" s="4">
        <v>7.7296800000000001</v>
      </c>
      <c r="F316" s="4">
        <v>7.3178400000000003</v>
      </c>
      <c r="G316" s="4">
        <v>39.387599999999999</v>
      </c>
      <c r="H316" s="14"/>
    </row>
    <row r="317" spans="1:8">
      <c r="A317" s="10">
        <v>101225</v>
      </c>
      <c r="B317" s="4">
        <v>2.6733600000000002</v>
      </c>
      <c r="C317" s="4">
        <v>3.5949599999999999</v>
      </c>
      <c r="D317" s="4">
        <v>2.8545600000000002</v>
      </c>
      <c r="E317" s="4">
        <v>2.94</v>
      </c>
      <c r="F317" s="4">
        <v>3.6871200000000002</v>
      </c>
      <c r="G317" s="4">
        <v>15.75</v>
      </c>
      <c r="H317" s="14"/>
    </row>
    <row r="318" spans="1:8">
      <c r="A318" s="10">
        <v>101226</v>
      </c>
      <c r="B318" s="4">
        <v>4.1243999999999996</v>
      </c>
      <c r="C318" s="4">
        <v>4.8100800000000001</v>
      </c>
      <c r="D318" s="4">
        <v>4.8556800000000004</v>
      </c>
      <c r="E318" s="4">
        <v>4.6804800000000002</v>
      </c>
      <c r="F318" s="8">
        <v>5.0251200000000003</v>
      </c>
      <c r="G318" s="4">
        <v>23.495760000000001</v>
      </c>
      <c r="H318" s="14"/>
    </row>
    <row r="319" spans="1:8">
      <c r="A319" s="10">
        <v>101227</v>
      </c>
      <c r="B319" s="4">
        <v>4.3583999999999996</v>
      </c>
      <c r="C319" s="4">
        <v>4.5312000000000001</v>
      </c>
      <c r="D319" s="4">
        <v>4.5983999999999998</v>
      </c>
      <c r="E319" s="4">
        <v>4.03104</v>
      </c>
      <c r="F319" s="4">
        <v>4.5415200000000002</v>
      </c>
      <c r="G319" s="4">
        <v>22.060559999999999</v>
      </c>
      <c r="H319" s="14"/>
    </row>
    <row r="320" spans="1:8">
      <c r="A320" s="10">
        <v>101228</v>
      </c>
      <c r="B320" s="4">
        <v>4.2228000000000003</v>
      </c>
      <c r="C320" s="4">
        <v>4.1884800000000002</v>
      </c>
      <c r="D320" s="4">
        <v>4.25976</v>
      </c>
      <c r="E320" s="4">
        <v>4.1491199999999999</v>
      </c>
      <c r="F320" s="4">
        <v>4.2434399999999997</v>
      </c>
      <c r="G320" s="4">
        <v>21.063600000000001</v>
      </c>
      <c r="H320" s="14"/>
    </row>
    <row r="321" spans="1:8">
      <c r="A321" s="10">
        <v>101229</v>
      </c>
      <c r="B321" s="4">
        <v>6.4593600000000002</v>
      </c>
      <c r="C321" s="4">
        <v>6.2035200000000001</v>
      </c>
      <c r="D321" s="4">
        <v>6.1821599999999997</v>
      </c>
      <c r="E321" s="4">
        <v>6.0888</v>
      </c>
      <c r="F321" s="4">
        <v>6.05952</v>
      </c>
      <c r="G321" s="4">
        <v>30.993359999999999</v>
      </c>
      <c r="H321" s="14"/>
    </row>
    <row r="322" spans="1:8">
      <c r="A322" s="10">
        <v>101230</v>
      </c>
      <c r="B322" s="4">
        <v>1.3679999999999999E-2</v>
      </c>
      <c r="C322" s="4">
        <v>9.6000000000000002E-4</v>
      </c>
      <c r="D322" s="4">
        <v>4.5599999999999998E-3</v>
      </c>
      <c r="E322" s="4">
        <v>3.5999999999999999E-3</v>
      </c>
      <c r="F322" s="4">
        <v>3.8400000000000001E-3</v>
      </c>
      <c r="G322" s="4">
        <v>2.664E-2</v>
      </c>
      <c r="H322" s="14"/>
    </row>
    <row r="323" spans="1:8">
      <c r="A323" s="10">
        <v>101231</v>
      </c>
      <c r="B323" s="4">
        <v>3.6652800000000001</v>
      </c>
      <c r="C323" s="4">
        <v>4.4647199999999998</v>
      </c>
      <c r="D323" s="4">
        <v>4.91784</v>
      </c>
      <c r="E323" s="4">
        <v>1.57368</v>
      </c>
      <c r="F323" s="4">
        <v>4.8456000000000001</v>
      </c>
      <c r="G323" s="4">
        <v>19.467120000000001</v>
      </c>
      <c r="H323" s="14">
        <f>SUM(G293:G323)</f>
        <v>910.5547200000002</v>
      </c>
    </row>
    <row r="324" spans="1:8" s="24" customFormat="1" ht="6" customHeight="1">
      <c r="A324" s="9"/>
      <c r="B324" s="9"/>
      <c r="C324" s="9"/>
      <c r="D324" s="9"/>
      <c r="E324" s="9"/>
      <c r="F324" s="9"/>
      <c r="G324" s="9"/>
      <c r="H324" s="28"/>
    </row>
    <row r="325" spans="1:8">
      <c r="A325" s="10">
        <v>110101</v>
      </c>
      <c r="B325" s="4">
        <v>7.5247200000000003</v>
      </c>
      <c r="C325" s="4">
        <v>7.5636000000000001</v>
      </c>
      <c r="D325" s="4">
        <v>7.5859199999999998</v>
      </c>
      <c r="E325" s="4">
        <v>4.6495199999999999</v>
      </c>
      <c r="F325" s="4">
        <v>7.2468000000000004</v>
      </c>
      <c r="G325" s="4">
        <v>34.57056</v>
      </c>
      <c r="H325" s="14"/>
    </row>
    <row r="326" spans="1:8">
      <c r="A326" s="10">
        <v>110102</v>
      </c>
      <c r="B326" s="4">
        <v>10.164239999999999</v>
      </c>
      <c r="C326" s="4">
        <v>9.9938400000000005</v>
      </c>
      <c r="D326" s="4">
        <v>9.9626400000000004</v>
      </c>
      <c r="E326" s="4">
        <v>9.7584</v>
      </c>
      <c r="F326" s="4">
        <v>9.5568000000000008</v>
      </c>
      <c r="G326" s="4">
        <v>49.435920000000003</v>
      </c>
      <c r="H326" s="14"/>
    </row>
    <row r="327" spans="1:8">
      <c r="A327" s="10">
        <v>110103</v>
      </c>
      <c r="B327" s="4">
        <v>8.8557600000000001</v>
      </c>
      <c r="C327" s="4">
        <v>8.6839200000000005</v>
      </c>
      <c r="D327" s="4">
        <v>8.7895199999999996</v>
      </c>
      <c r="E327" s="4">
        <v>8.5339200000000002</v>
      </c>
      <c r="F327" s="4">
        <v>8.6212800000000005</v>
      </c>
      <c r="G327" s="4">
        <v>43.484400000000001</v>
      </c>
      <c r="H327" s="14"/>
    </row>
    <row r="328" spans="1:8">
      <c r="A328" s="10">
        <v>110104</v>
      </c>
      <c r="B328" s="4">
        <v>4.4496000000000002</v>
      </c>
      <c r="C328" s="4">
        <v>4.4596799999999996</v>
      </c>
      <c r="D328" s="4">
        <v>4.55016</v>
      </c>
      <c r="E328" s="4">
        <v>4.4445600000000001</v>
      </c>
      <c r="F328" s="4">
        <v>4.5921599999999998</v>
      </c>
      <c r="G328" s="4">
        <v>22.49616</v>
      </c>
      <c r="H328" s="14"/>
    </row>
    <row r="329" spans="1:8">
      <c r="A329" s="10">
        <v>110105</v>
      </c>
      <c r="B329" s="4">
        <v>5.8543200000000004</v>
      </c>
      <c r="C329" s="4">
        <v>5.7700800000000001</v>
      </c>
      <c r="D329" s="4">
        <v>5.7827999999999999</v>
      </c>
      <c r="E329" s="4">
        <v>5.5646399999999998</v>
      </c>
      <c r="F329" s="4">
        <v>5.7196800000000003</v>
      </c>
      <c r="G329" s="4">
        <v>28.691520000000001</v>
      </c>
      <c r="H329" s="14"/>
    </row>
    <row r="330" spans="1:8">
      <c r="A330" s="10">
        <v>110106</v>
      </c>
      <c r="B330" s="4">
        <v>4.3257599999999998</v>
      </c>
      <c r="C330" s="4">
        <v>4.02576</v>
      </c>
      <c r="D330" s="4">
        <v>4.3492800000000003</v>
      </c>
      <c r="E330" s="4">
        <v>4.4711999999999996</v>
      </c>
      <c r="F330" s="4">
        <v>4.70784</v>
      </c>
      <c r="G330" s="4">
        <v>21.879840000000002</v>
      </c>
      <c r="H330" s="14"/>
    </row>
    <row r="331" spans="1:8">
      <c r="A331" s="10">
        <v>110107</v>
      </c>
      <c r="B331" s="4">
        <v>11.91384</v>
      </c>
      <c r="C331" s="4">
        <v>11.719440000000001</v>
      </c>
      <c r="D331" s="4">
        <v>11.8704</v>
      </c>
      <c r="E331" s="4">
        <v>11.5512</v>
      </c>
      <c r="F331" s="4">
        <v>11.76768</v>
      </c>
      <c r="G331" s="4">
        <v>58.822560000000003</v>
      </c>
      <c r="H331" s="14"/>
    </row>
    <row r="332" spans="1:8">
      <c r="A332" s="10">
        <v>110108</v>
      </c>
      <c r="B332" s="4">
        <v>7.47288</v>
      </c>
      <c r="C332" s="4">
        <v>7.2549599999999996</v>
      </c>
      <c r="D332" s="4">
        <v>7.4539200000000001</v>
      </c>
      <c r="E332" s="4">
        <v>7.1783999999999999</v>
      </c>
      <c r="F332" s="4">
        <v>7.2832800000000004</v>
      </c>
      <c r="G332" s="4">
        <v>36.643439999999998</v>
      </c>
      <c r="H332" s="14"/>
    </row>
    <row r="333" spans="1:8">
      <c r="A333" s="10">
        <v>110109</v>
      </c>
      <c r="B333" s="4">
        <v>6.0559200000000004</v>
      </c>
      <c r="C333" s="4">
        <v>6.0844800000000001</v>
      </c>
      <c r="D333" s="4">
        <v>6.1663199999999998</v>
      </c>
      <c r="E333" s="4">
        <v>6.0057600000000004</v>
      </c>
      <c r="F333" s="4">
        <v>6.0014399999999997</v>
      </c>
      <c r="G333" s="4">
        <v>30.31392</v>
      </c>
      <c r="H333" s="14"/>
    </row>
    <row r="334" spans="1:8">
      <c r="A334" s="10">
        <v>110110</v>
      </c>
      <c r="B334" s="4">
        <v>11.687519999999999</v>
      </c>
      <c r="C334" s="4">
        <v>11.401199999999999</v>
      </c>
      <c r="D334" s="4">
        <v>11.50248</v>
      </c>
      <c r="E334" s="4">
        <v>11.188800000000001</v>
      </c>
      <c r="F334" s="4">
        <v>11.324400000000001</v>
      </c>
      <c r="G334" s="4">
        <v>57.104399999999998</v>
      </c>
      <c r="H334" s="14"/>
    </row>
    <row r="335" spans="1:8">
      <c r="A335" s="10">
        <v>110111</v>
      </c>
      <c r="B335" s="4">
        <v>7.4980799999999999</v>
      </c>
      <c r="C335" s="4">
        <v>7.4200799999999996</v>
      </c>
      <c r="D335" s="4">
        <v>7.4673600000000002</v>
      </c>
      <c r="E335" s="4">
        <v>7.2391199999999998</v>
      </c>
      <c r="F335" s="4">
        <v>7.3329599999999999</v>
      </c>
      <c r="G335" s="4">
        <v>36.957599999999999</v>
      </c>
      <c r="H335" s="14"/>
    </row>
    <row r="336" spans="1:8">
      <c r="A336" s="10">
        <v>110112</v>
      </c>
      <c r="B336" s="4">
        <v>8.9354399999999998</v>
      </c>
      <c r="C336" s="4">
        <v>9.3686399999999992</v>
      </c>
      <c r="D336" s="4">
        <v>9.3338400000000004</v>
      </c>
      <c r="E336" s="4">
        <v>9.3393599999999992</v>
      </c>
      <c r="F336" s="4">
        <v>9.1564800000000002</v>
      </c>
      <c r="G336" s="4">
        <v>46.133760000000002</v>
      </c>
      <c r="H336" s="14"/>
    </row>
    <row r="337" spans="1:8">
      <c r="A337" s="10">
        <v>110113</v>
      </c>
      <c r="B337" s="4">
        <v>11.839919999999999</v>
      </c>
      <c r="C337" s="4">
        <v>11.653919999999999</v>
      </c>
      <c r="D337" s="4">
        <v>11.74344</v>
      </c>
      <c r="E337" s="4">
        <v>11.500080000000001</v>
      </c>
      <c r="F337" s="4">
        <v>11.57184</v>
      </c>
      <c r="G337" s="4">
        <v>58.309199999999997</v>
      </c>
      <c r="H337" s="14"/>
    </row>
    <row r="338" spans="1:8">
      <c r="A338" s="10">
        <v>110114</v>
      </c>
      <c r="B338" s="4">
        <v>6.24336</v>
      </c>
      <c r="C338" s="4">
        <v>6.1379999999999999</v>
      </c>
      <c r="D338" s="4">
        <v>6.21624</v>
      </c>
      <c r="E338" s="4">
        <v>6.0407999999999999</v>
      </c>
      <c r="F338" s="4">
        <v>6.1017599999999996</v>
      </c>
      <c r="G338" s="4">
        <v>30.740159999999999</v>
      </c>
      <c r="H338" s="14"/>
    </row>
    <row r="339" spans="1:8">
      <c r="A339" s="10">
        <v>110115</v>
      </c>
      <c r="B339" s="4">
        <v>8.0364000000000004</v>
      </c>
      <c r="C339" s="4">
        <v>7.9274399999999998</v>
      </c>
      <c r="D339" s="4">
        <v>7.95648</v>
      </c>
      <c r="E339" s="4">
        <v>7.7556000000000003</v>
      </c>
      <c r="F339" s="4">
        <v>7.7565600000000003</v>
      </c>
      <c r="G339" s="4">
        <v>39.432479999999998</v>
      </c>
      <c r="H339" s="14"/>
    </row>
    <row r="340" spans="1:8">
      <c r="A340" s="10">
        <v>110116</v>
      </c>
      <c r="B340" s="4">
        <v>2.8531200000000001</v>
      </c>
      <c r="C340" s="4">
        <v>2.2027199999999998</v>
      </c>
      <c r="D340" s="4">
        <v>1.69248</v>
      </c>
      <c r="E340" s="4">
        <v>1.56768</v>
      </c>
      <c r="F340" s="4">
        <v>1.35792</v>
      </c>
      <c r="G340" s="4">
        <v>9.6739200000000007</v>
      </c>
      <c r="H340" s="14"/>
    </row>
    <row r="341" spans="1:8">
      <c r="A341" s="10">
        <v>110117</v>
      </c>
      <c r="B341" s="4">
        <v>7.2117599999999999</v>
      </c>
      <c r="C341" s="4">
        <v>7.4939999999999998</v>
      </c>
      <c r="D341" s="4">
        <v>7.0586399999999996</v>
      </c>
      <c r="E341" s="4">
        <v>7.2170399999999999</v>
      </c>
      <c r="F341" s="4">
        <v>7.5748800000000003</v>
      </c>
      <c r="G341" s="4">
        <v>36.556319999999999</v>
      </c>
      <c r="H341" s="14"/>
    </row>
    <row r="342" spans="1:8">
      <c r="A342" s="10">
        <v>110118</v>
      </c>
      <c r="B342" s="4">
        <v>5.79216</v>
      </c>
      <c r="C342" s="4">
        <v>5.7290400000000004</v>
      </c>
      <c r="D342" s="4">
        <v>5.694</v>
      </c>
      <c r="E342" s="4">
        <v>5.6349600000000004</v>
      </c>
      <c r="F342" s="4">
        <v>5.8240800000000004</v>
      </c>
      <c r="G342" s="4">
        <v>28.674240000000001</v>
      </c>
      <c r="H342" s="14"/>
    </row>
    <row r="343" spans="1:8">
      <c r="A343" s="10">
        <v>110119</v>
      </c>
      <c r="B343" s="4">
        <v>11.29848</v>
      </c>
      <c r="C343" s="4">
        <v>11.225519999999999</v>
      </c>
      <c r="D343" s="4">
        <v>11.397119999999999</v>
      </c>
      <c r="E343" s="4">
        <v>10.77936</v>
      </c>
      <c r="F343" s="4">
        <v>11.25456</v>
      </c>
      <c r="G343" s="4">
        <v>55.955039999999997</v>
      </c>
      <c r="H343" s="14"/>
    </row>
    <row r="344" spans="1:8">
      <c r="A344" s="10">
        <v>110120</v>
      </c>
      <c r="B344" s="4">
        <v>5.9188799999999997</v>
      </c>
      <c r="C344" s="4">
        <v>5.9808000000000003</v>
      </c>
      <c r="D344" s="4">
        <v>6.0129599999999996</v>
      </c>
      <c r="E344" s="4">
        <v>5.8063200000000004</v>
      </c>
      <c r="F344" s="4">
        <v>5.9774399999999996</v>
      </c>
      <c r="G344" s="4">
        <v>29.696400000000001</v>
      </c>
      <c r="H344" s="14"/>
    </row>
    <row r="345" spans="1:8">
      <c r="A345" s="10">
        <v>110121</v>
      </c>
      <c r="B345" s="4">
        <v>10.79304</v>
      </c>
      <c r="C345" s="4">
        <v>10.98864</v>
      </c>
      <c r="D345" s="4">
        <v>10.99464</v>
      </c>
      <c r="E345" s="4">
        <v>10.69032</v>
      </c>
      <c r="F345" s="4">
        <v>10.8744</v>
      </c>
      <c r="G345" s="4">
        <v>54.34104</v>
      </c>
      <c r="H345" s="14"/>
    </row>
    <row r="346" spans="1:8">
      <c r="A346" s="10">
        <v>110122</v>
      </c>
      <c r="B346" s="4">
        <v>7.1056800000000004</v>
      </c>
      <c r="C346" s="4">
        <v>8.4904799999999998</v>
      </c>
      <c r="D346" s="4">
        <v>8.6020800000000008</v>
      </c>
      <c r="E346" s="4">
        <v>8.3944799999999997</v>
      </c>
      <c r="F346" s="4">
        <v>8.5941600000000005</v>
      </c>
      <c r="G346" s="4">
        <v>41.186880000000002</v>
      </c>
      <c r="H346" s="14"/>
    </row>
    <row r="347" spans="1:8">
      <c r="A347" s="10">
        <v>110123</v>
      </c>
      <c r="B347" s="4">
        <v>3.9350399999999999</v>
      </c>
      <c r="C347" s="4">
        <v>3.9326400000000001</v>
      </c>
      <c r="D347" s="4">
        <v>4.0034400000000003</v>
      </c>
      <c r="E347" s="4">
        <v>3.87744</v>
      </c>
      <c r="F347" s="4">
        <v>3.9885600000000001</v>
      </c>
      <c r="G347" s="4">
        <v>19.737120000000001</v>
      </c>
      <c r="H347" s="14"/>
    </row>
    <row r="348" spans="1:8">
      <c r="A348" s="10">
        <v>110124</v>
      </c>
      <c r="B348" s="4">
        <v>5.0510400000000004</v>
      </c>
      <c r="C348" s="4">
        <v>5.0995200000000001</v>
      </c>
      <c r="D348" s="4">
        <v>5.0527199999999999</v>
      </c>
      <c r="E348" s="4">
        <v>3.7533599999999998</v>
      </c>
      <c r="F348" s="4">
        <v>5.0983200000000002</v>
      </c>
      <c r="G348" s="4">
        <v>24.054960000000001</v>
      </c>
      <c r="H348" s="14"/>
    </row>
    <row r="349" spans="1:8">
      <c r="A349" s="10">
        <v>110125</v>
      </c>
      <c r="B349" s="4">
        <v>8.3570399999999996</v>
      </c>
      <c r="C349" s="4">
        <v>8.2809600000000003</v>
      </c>
      <c r="D349" s="4">
        <v>8.4050399999999996</v>
      </c>
      <c r="E349" s="4">
        <v>8.1369600000000002</v>
      </c>
      <c r="F349" s="4">
        <v>8.5703999999999994</v>
      </c>
      <c r="G349" s="4">
        <v>41.750399999999999</v>
      </c>
      <c r="H349" s="14"/>
    </row>
    <row r="350" spans="1:8">
      <c r="A350" s="10">
        <v>110126</v>
      </c>
      <c r="B350" s="4">
        <v>9.6093600000000006</v>
      </c>
      <c r="C350" s="4">
        <v>9.7442399999999996</v>
      </c>
      <c r="D350" s="4">
        <v>9.66648</v>
      </c>
      <c r="E350" s="4">
        <v>8.8281600000000005</v>
      </c>
      <c r="F350" s="8">
        <v>9.8428799999999992</v>
      </c>
      <c r="G350" s="4">
        <v>47.691119999999998</v>
      </c>
      <c r="H350" s="14"/>
    </row>
    <row r="351" spans="1:8">
      <c r="A351" s="10">
        <v>110127</v>
      </c>
      <c r="B351" s="4">
        <v>11.37984</v>
      </c>
      <c r="C351" s="4">
        <v>11.55864</v>
      </c>
      <c r="D351" s="4">
        <v>11.422079999999999</v>
      </c>
      <c r="E351" s="4">
        <v>10.935600000000001</v>
      </c>
      <c r="F351" s="4">
        <v>11.3544</v>
      </c>
      <c r="G351" s="4">
        <v>56.650559999999999</v>
      </c>
      <c r="H351" s="14"/>
    </row>
    <row r="352" spans="1:8">
      <c r="A352" s="10">
        <v>110128</v>
      </c>
      <c r="B352" s="4">
        <v>11.340960000000001</v>
      </c>
      <c r="C352" s="4">
        <v>11.211119999999999</v>
      </c>
      <c r="D352" s="4">
        <v>11.278079999999999</v>
      </c>
      <c r="E352" s="4">
        <v>10.91112</v>
      </c>
      <c r="F352" s="4">
        <v>11.16816</v>
      </c>
      <c r="G352" s="4">
        <v>55.909439999999996</v>
      </c>
      <c r="H352" s="14"/>
    </row>
    <row r="353" spans="1:8">
      <c r="A353" s="10">
        <v>110129</v>
      </c>
      <c r="B353" s="4">
        <v>6.4451999999999998</v>
      </c>
      <c r="C353" s="4">
        <v>6.6345599999999996</v>
      </c>
      <c r="D353" s="4">
        <v>6.6362399999999999</v>
      </c>
      <c r="E353" s="4">
        <v>6.3957600000000001</v>
      </c>
      <c r="F353" s="4">
        <v>6.6477599999999999</v>
      </c>
      <c r="G353" s="4">
        <v>32.759520000000002</v>
      </c>
      <c r="H353" s="14"/>
    </row>
    <row r="354" spans="1:8">
      <c r="A354" s="10">
        <v>110130</v>
      </c>
      <c r="B354" s="4">
        <v>9.49512</v>
      </c>
      <c r="C354" s="4">
        <v>9.3364799999999999</v>
      </c>
      <c r="D354" s="4">
        <v>9.3847199999999997</v>
      </c>
      <c r="E354" s="4">
        <v>9.13992</v>
      </c>
      <c r="F354" s="4">
        <v>9.2371200000000009</v>
      </c>
      <c r="G354" s="4">
        <v>46.593359999999997</v>
      </c>
      <c r="H354" s="14"/>
    </row>
    <row r="355" spans="1:8">
      <c r="A355" s="10">
        <v>110131</v>
      </c>
      <c r="B355" s="4">
        <v>10.500719999999999</v>
      </c>
      <c r="C355" s="4">
        <v>9.6463199999999993</v>
      </c>
      <c r="D355" s="4">
        <v>10.673999999999999</v>
      </c>
      <c r="E355" s="4">
        <v>10.398720000000001</v>
      </c>
      <c r="F355" s="4">
        <v>10.47312</v>
      </c>
      <c r="G355" s="4">
        <v>51.692880000000002</v>
      </c>
      <c r="H355" s="14">
        <f>SUM(G325:G355)</f>
        <v>1227.9391200000002</v>
      </c>
    </row>
    <row r="356" spans="1:8" s="24" customFormat="1" ht="7.5" customHeight="1">
      <c r="A356" s="9"/>
      <c r="B356" s="9"/>
      <c r="C356" s="9"/>
      <c r="D356" s="9"/>
      <c r="E356" s="9"/>
      <c r="F356" s="9"/>
      <c r="G356" s="9"/>
      <c r="H356" s="28"/>
    </row>
    <row r="357" spans="1:8">
      <c r="A357" s="10">
        <v>110201</v>
      </c>
      <c r="B357" s="4">
        <v>9.6458399999999997</v>
      </c>
      <c r="C357" s="4">
        <v>9.46584</v>
      </c>
      <c r="D357" s="4">
        <v>9.5627999999999993</v>
      </c>
      <c r="E357" s="4">
        <v>9.3431999999999995</v>
      </c>
      <c r="F357" s="4">
        <v>9.5397599999999994</v>
      </c>
      <c r="G357" s="4">
        <v>47.55744</v>
      </c>
      <c r="H357" s="14"/>
    </row>
    <row r="358" spans="1:8">
      <c r="A358" s="10">
        <v>110202</v>
      </c>
      <c r="B358" s="4">
        <v>10.613759999999999</v>
      </c>
      <c r="C358" s="4">
        <v>10.62768</v>
      </c>
      <c r="D358" s="4">
        <v>10.70424</v>
      </c>
      <c r="E358" s="4">
        <v>10.511760000000001</v>
      </c>
      <c r="F358" s="4">
        <v>10.72968</v>
      </c>
      <c r="G358" s="4">
        <v>53.18712</v>
      </c>
      <c r="H358" s="14"/>
    </row>
    <row r="359" spans="1:8">
      <c r="A359" s="10">
        <v>110203</v>
      </c>
      <c r="B359" s="4">
        <v>10.0092</v>
      </c>
      <c r="C359" s="4">
        <v>10.039199999999999</v>
      </c>
      <c r="D359" s="4">
        <v>10.085520000000001</v>
      </c>
      <c r="E359" s="4">
        <v>9.8822399999999995</v>
      </c>
      <c r="F359" s="4">
        <v>10.150080000000001</v>
      </c>
      <c r="G359" s="4">
        <v>50.166240000000002</v>
      </c>
      <c r="H359" s="14"/>
    </row>
    <row r="360" spans="1:8">
      <c r="A360" s="10">
        <v>110204</v>
      </c>
      <c r="B360" s="4">
        <v>10.047840000000001</v>
      </c>
      <c r="C360" s="4">
        <v>10.03584</v>
      </c>
      <c r="D360" s="4">
        <v>10.05288</v>
      </c>
      <c r="E360" s="4">
        <v>10.047840000000001</v>
      </c>
      <c r="F360" s="4">
        <v>10.302479999999999</v>
      </c>
      <c r="G360" s="4">
        <v>50.486879999999999</v>
      </c>
      <c r="H360" s="14"/>
    </row>
    <row r="361" spans="1:8">
      <c r="A361" s="10">
        <v>110205</v>
      </c>
      <c r="B361" s="4">
        <v>11.83656</v>
      </c>
      <c r="C361" s="4">
        <v>11.82816</v>
      </c>
      <c r="D361" s="4">
        <v>11.86848</v>
      </c>
      <c r="E361" s="4">
        <v>11.657999999999999</v>
      </c>
      <c r="F361" s="4">
        <v>11.792400000000001</v>
      </c>
      <c r="G361" s="4">
        <v>58.983600000000003</v>
      </c>
      <c r="H361" s="14"/>
    </row>
    <row r="362" spans="1:8">
      <c r="A362" s="10">
        <v>110206</v>
      </c>
      <c r="B362" s="4">
        <v>6.1646400000000003</v>
      </c>
      <c r="C362" s="4">
        <v>6.0979200000000002</v>
      </c>
      <c r="D362" s="4">
        <v>6.1975199999999999</v>
      </c>
      <c r="E362" s="4">
        <v>6.0424800000000003</v>
      </c>
      <c r="F362" s="4">
        <v>6.13584</v>
      </c>
      <c r="G362" s="4">
        <v>30.638400000000001</v>
      </c>
      <c r="H362" s="14"/>
    </row>
    <row r="363" spans="1:8">
      <c r="A363" s="10">
        <v>110207</v>
      </c>
      <c r="B363" s="4">
        <v>6.6386399999999997</v>
      </c>
      <c r="C363" s="4">
        <v>6.74688</v>
      </c>
      <c r="D363" s="4">
        <v>6.8666400000000003</v>
      </c>
      <c r="E363" s="4">
        <v>6.7634400000000001</v>
      </c>
      <c r="F363" s="4">
        <v>6.9455999999999998</v>
      </c>
      <c r="G363" s="4">
        <v>33.961199999999998</v>
      </c>
      <c r="H363" s="14"/>
    </row>
    <row r="364" spans="1:8">
      <c r="A364" s="10">
        <v>110208</v>
      </c>
      <c r="B364" s="4">
        <v>1.43544</v>
      </c>
      <c r="C364" s="4">
        <v>1.2943199999999999</v>
      </c>
      <c r="D364" s="4">
        <v>1.36104</v>
      </c>
      <c r="E364" s="4">
        <v>1.2813600000000001</v>
      </c>
      <c r="F364" s="4">
        <v>1.26264</v>
      </c>
      <c r="G364" s="4">
        <v>6.6348000000000003</v>
      </c>
      <c r="H364" s="14"/>
    </row>
    <row r="365" spans="1:8">
      <c r="A365" s="10">
        <v>110209</v>
      </c>
      <c r="B365" s="4">
        <v>11.03496</v>
      </c>
      <c r="C365" s="4">
        <v>10.9392</v>
      </c>
      <c r="D365" s="4">
        <v>11.0952</v>
      </c>
      <c r="E365" s="4">
        <v>11.16864</v>
      </c>
      <c r="F365" s="4">
        <v>11.296559999999999</v>
      </c>
      <c r="G365" s="4">
        <v>55.534559999999999</v>
      </c>
      <c r="H365" s="14"/>
    </row>
    <row r="366" spans="1:8">
      <c r="A366" s="10">
        <v>110210</v>
      </c>
      <c r="B366" s="4">
        <v>4.2847200000000001</v>
      </c>
      <c r="C366" s="4">
        <v>4.4397599999999997</v>
      </c>
      <c r="D366" s="4">
        <v>4.50624</v>
      </c>
      <c r="E366" s="4">
        <v>4.1951999999999998</v>
      </c>
      <c r="F366" s="4">
        <v>4.4800800000000001</v>
      </c>
      <c r="G366" s="4">
        <v>21.905999999999999</v>
      </c>
      <c r="H366" s="14"/>
    </row>
    <row r="367" spans="1:8">
      <c r="A367" s="10">
        <v>110211</v>
      </c>
      <c r="B367" s="4">
        <v>15.27408</v>
      </c>
      <c r="C367" s="4">
        <v>15.26352</v>
      </c>
      <c r="D367" s="4">
        <v>15.49056</v>
      </c>
      <c r="E367" s="4">
        <v>15.137280000000001</v>
      </c>
      <c r="F367" s="4">
        <v>15.443759999999999</v>
      </c>
      <c r="G367" s="4">
        <v>76.609200000000001</v>
      </c>
      <c r="H367" s="14"/>
    </row>
    <row r="368" spans="1:8">
      <c r="A368" s="10">
        <v>110212</v>
      </c>
      <c r="B368" s="4">
        <v>12.20856</v>
      </c>
      <c r="C368" s="4">
        <v>12.4236</v>
      </c>
      <c r="D368" s="4">
        <v>12.50376</v>
      </c>
      <c r="E368" s="4">
        <v>12.26352</v>
      </c>
      <c r="F368" s="4">
        <v>11.969760000000001</v>
      </c>
      <c r="G368" s="4">
        <v>61.369199999999999</v>
      </c>
      <c r="H368" s="14"/>
    </row>
    <row r="369" spans="1:8">
      <c r="A369" s="10">
        <v>110213</v>
      </c>
      <c r="B369" s="4">
        <v>12.39504</v>
      </c>
      <c r="C369" s="4">
        <v>12.324719999999999</v>
      </c>
      <c r="D369" s="4">
        <v>12.466559999999999</v>
      </c>
      <c r="E369" s="4">
        <v>12.211679999999999</v>
      </c>
      <c r="F369" s="4">
        <v>12.510960000000001</v>
      </c>
      <c r="G369" s="4">
        <v>61.90896</v>
      </c>
      <c r="H369" s="14"/>
    </row>
    <row r="370" spans="1:8">
      <c r="A370" s="10">
        <v>110214</v>
      </c>
      <c r="B370" s="4">
        <v>9.0525599999999997</v>
      </c>
      <c r="C370" s="4">
        <v>9.1382399999999997</v>
      </c>
      <c r="D370" s="4">
        <v>9.2246400000000008</v>
      </c>
      <c r="E370" s="4">
        <v>9.0199200000000008</v>
      </c>
      <c r="F370" s="4">
        <v>9.2018400000000007</v>
      </c>
      <c r="G370" s="4">
        <v>45.6372</v>
      </c>
      <c r="H370" s="14"/>
    </row>
    <row r="371" spans="1:8">
      <c r="A371" s="10">
        <v>110215</v>
      </c>
      <c r="B371" s="4">
        <v>14.050800000000001</v>
      </c>
      <c r="C371" s="4">
        <v>13.945679999999999</v>
      </c>
      <c r="D371" s="4">
        <v>14.123760000000001</v>
      </c>
      <c r="E371" s="4">
        <v>13.783440000000001</v>
      </c>
      <c r="F371" s="4">
        <v>14.025600000000001</v>
      </c>
      <c r="G371" s="4">
        <v>69.929280000000006</v>
      </c>
      <c r="H371" s="14"/>
    </row>
    <row r="372" spans="1:8">
      <c r="A372" s="10">
        <v>110216</v>
      </c>
      <c r="B372" s="4">
        <v>8.0207999999999995</v>
      </c>
      <c r="C372" s="4">
        <v>7.9113600000000002</v>
      </c>
      <c r="D372" s="4">
        <v>8.0080799999999996</v>
      </c>
      <c r="E372" s="4">
        <v>7.8043199999999997</v>
      </c>
      <c r="F372" s="4">
        <v>7.9665600000000003</v>
      </c>
      <c r="G372" s="4">
        <v>39.711120000000001</v>
      </c>
      <c r="H372" s="14"/>
    </row>
    <row r="373" spans="1:8">
      <c r="A373" s="10">
        <v>110217</v>
      </c>
      <c r="B373" s="4">
        <v>4.1200799999999997</v>
      </c>
      <c r="C373" s="4">
        <v>4.3564800000000004</v>
      </c>
      <c r="D373" s="4">
        <v>4.0939199999999998</v>
      </c>
      <c r="E373" s="4">
        <v>4.7834399999999997</v>
      </c>
      <c r="F373" s="4">
        <v>4.2561600000000004</v>
      </c>
      <c r="G373" s="4">
        <v>21.61008</v>
      </c>
      <c r="H373" s="14"/>
    </row>
    <row r="374" spans="1:8">
      <c r="A374" s="10">
        <v>110218</v>
      </c>
      <c r="B374" s="4">
        <v>14.436959999999999</v>
      </c>
      <c r="C374" s="4">
        <v>14.407679999999999</v>
      </c>
      <c r="D374" s="4">
        <v>14.42712</v>
      </c>
      <c r="E374" s="4">
        <v>14.277839999999999</v>
      </c>
      <c r="F374" s="4">
        <v>14.587199999999999</v>
      </c>
      <c r="G374" s="4">
        <v>72.136799999999994</v>
      </c>
      <c r="H374" s="14"/>
    </row>
    <row r="375" spans="1:8">
      <c r="A375" s="10">
        <v>110219</v>
      </c>
      <c r="B375" s="4">
        <v>12.00264</v>
      </c>
      <c r="C375" s="4">
        <v>12.027839999999999</v>
      </c>
      <c r="D375" s="4">
        <v>12.102959999999999</v>
      </c>
      <c r="E375" s="4">
        <v>11.999040000000001</v>
      </c>
      <c r="F375" s="4">
        <v>12.26688</v>
      </c>
      <c r="G375" s="4">
        <v>60.399360000000001</v>
      </c>
      <c r="H375" s="14"/>
    </row>
    <row r="376" spans="1:8">
      <c r="A376" s="10">
        <v>110220</v>
      </c>
      <c r="B376" s="4">
        <v>13.373279999999999</v>
      </c>
      <c r="C376" s="4">
        <v>13.367760000000001</v>
      </c>
      <c r="D376" s="4">
        <v>13.47456</v>
      </c>
      <c r="E376" s="4">
        <v>13.1328</v>
      </c>
      <c r="F376" s="4">
        <v>13.39296</v>
      </c>
      <c r="G376" s="4">
        <v>66.74136</v>
      </c>
      <c r="H376" s="14"/>
    </row>
    <row r="377" spans="1:8">
      <c r="A377" s="10">
        <v>110221</v>
      </c>
      <c r="B377" s="4">
        <v>14.57832</v>
      </c>
      <c r="C377" s="4">
        <v>14.553599999999999</v>
      </c>
      <c r="D377" s="4">
        <v>14.59248</v>
      </c>
      <c r="E377" s="4">
        <v>14.505599999999999</v>
      </c>
      <c r="F377" s="4">
        <v>14.773199999999999</v>
      </c>
      <c r="G377" s="4">
        <v>73.003200000000007</v>
      </c>
      <c r="H377" s="14"/>
    </row>
    <row r="378" spans="1:8">
      <c r="A378" s="10">
        <v>110222</v>
      </c>
      <c r="B378" s="4">
        <v>11.88072</v>
      </c>
      <c r="C378" s="4">
        <v>11.710319999999999</v>
      </c>
      <c r="D378" s="4">
        <v>11.800079999999999</v>
      </c>
      <c r="E378" s="4">
        <v>11.64672</v>
      </c>
      <c r="F378" s="4">
        <v>11.89968</v>
      </c>
      <c r="G378" s="4">
        <v>58.937519999999999</v>
      </c>
      <c r="H378" s="14"/>
    </row>
    <row r="379" spans="1:8">
      <c r="A379" s="10">
        <v>110223</v>
      </c>
      <c r="B379" s="4">
        <v>12.036720000000001</v>
      </c>
      <c r="C379" s="4">
        <v>12.21576</v>
      </c>
      <c r="D379" s="4">
        <v>12.23568</v>
      </c>
      <c r="E379" s="4">
        <v>11.95584</v>
      </c>
      <c r="F379" s="4">
        <v>12.323040000000001</v>
      </c>
      <c r="G379" s="4">
        <v>60.767040000000001</v>
      </c>
      <c r="H379" s="14"/>
    </row>
    <row r="380" spans="1:8">
      <c r="A380" s="10">
        <v>110224</v>
      </c>
      <c r="B380" s="4">
        <v>15.776400000000001</v>
      </c>
      <c r="C380" s="4">
        <v>15.6252</v>
      </c>
      <c r="D380" s="4">
        <v>15.719279999999999</v>
      </c>
      <c r="E380" s="4">
        <v>15.583679999999999</v>
      </c>
      <c r="F380" s="4">
        <v>15.874560000000001</v>
      </c>
      <c r="G380" s="4">
        <v>78.579120000000003</v>
      </c>
      <c r="H380" s="14"/>
    </row>
    <row r="381" spans="1:8">
      <c r="A381" s="10">
        <v>110225</v>
      </c>
      <c r="B381" s="4">
        <v>10.277520000000001</v>
      </c>
      <c r="C381" s="4">
        <v>10.337999999999999</v>
      </c>
      <c r="D381" s="4">
        <v>10.30992</v>
      </c>
      <c r="E381" s="4">
        <v>10.15296</v>
      </c>
      <c r="F381" s="4">
        <v>10.2744</v>
      </c>
      <c r="G381" s="4">
        <v>51.352800000000002</v>
      </c>
      <c r="H381" s="14"/>
    </row>
    <row r="382" spans="1:8">
      <c r="A382" s="10">
        <v>110226</v>
      </c>
      <c r="B382" s="4">
        <v>15.932880000000001</v>
      </c>
      <c r="C382" s="4">
        <v>15.947279999999999</v>
      </c>
      <c r="D382" s="4">
        <v>16.014720000000001</v>
      </c>
      <c r="E382" s="4">
        <v>15.708959999999999</v>
      </c>
      <c r="F382" s="8">
        <v>15.92496</v>
      </c>
      <c r="G382" s="4">
        <v>79.528800000000004</v>
      </c>
      <c r="H382" s="14"/>
    </row>
    <row r="383" spans="1:8">
      <c r="A383" s="10">
        <v>110227</v>
      </c>
      <c r="B383" s="4">
        <v>0.71255999999999997</v>
      </c>
      <c r="C383" s="4">
        <v>0.63456000000000001</v>
      </c>
      <c r="D383" s="4">
        <v>0.71567999999999998</v>
      </c>
      <c r="E383" s="4">
        <v>0.72311999999999999</v>
      </c>
      <c r="F383" s="4">
        <v>0.71567999999999998</v>
      </c>
      <c r="G383" s="4">
        <v>3.5015999999999998</v>
      </c>
      <c r="H383" s="14"/>
    </row>
    <row r="384" spans="1:8">
      <c r="A384" s="10">
        <v>110228</v>
      </c>
      <c r="B384" s="4">
        <v>1.58952</v>
      </c>
      <c r="C384" s="4">
        <v>1.53624</v>
      </c>
      <c r="D384" s="4">
        <v>1.6408799999999999</v>
      </c>
      <c r="E384" s="4">
        <v>1.5319199999999999</v>
      </c>
      <c r="F384" s="4">
        <v>1.59768</v>
      </c>
      <c r="G384" s="4">
        <v>7.8962399999999997</v>
      </c>
      <c r="H384" s="14">
        <f>SUM(G357:G384)</f>
        <v>1398.6751200000003</v>
      </c>
    </row>
    <row r="385" spans="1:8" s="24" customFormat="1" ht="8.25" customHeight="1">
      <c r="A385" s="9"/>
      <c r="B385" s="9"/>
      <c r="C385" s="9"/>
      <c r="D385" s="9"/>
      <c r="E385" s="9"/>
      <c r="F385" s="9"/>
      <c r="G385" s="9"/>
      <c r="H385" s="28"/>
    </row>
    <row r="386" spans="1:8">
      <c r="A386" s="10">
        <v>110301</v>
      </c>
      <c r="B386" s="4">
        <v>5.3762400000000001</v>
      </c>
      <c r="C386" s="4">
        <v>5.4170400000000001</v>
      </c>
      <c r="D386" s="4">
        <v>5.4458399999999996</v>
      </c>
      <c r="E386" s="4">
        <v>5.3071200000000003</v>
      </c>
      <c r="F386" s="4">
        <v>4.3814399999999996</v>
      </c>
      <c r="G386" s="4">
        <v>25.927679999999999</v>
      </c>
      <c r="H386" s="14"/>
    </row>
    <row r="387" spans="1:8">
      <c r="A387" s="10">
        <v>110302</v>
      </c>
      <c r="B387" s="4">
        <v>17.487359999999999</v>
      </c>
      <c r="C387" s="4">
        <v>17.442720000000001</v>
      </c>
      <c r="D387" s="4">
        <v>17.393999999999998</v>
      </c>
      <c r="E387" s="4">
        <v>16.998480000000001</v>
      </c>
      <c r="F387" s="4">
        <v>17.117039999999999</v>
      </c>
      <c r="G387" s="4">
        <v>86.439599999999999</v>
      </c>
      <c r="H387" s="14"/>
    </row>
    <row r="388" spans="1:8">
      <c r="A388" s="10">
        <v>110303</v>
      </c>
      <c r="B388" s="4">
        <v>17.368320000000001</v>
      </c>
      <c r="C388" s="4">
        <v>17.602080000000001</v>
      </c>
      <c r="D388" s="4">
        <v>17.722560000000001</v>
      </c>
      <c r="E388" s="4">
        <v>17.396879999999999</v>
      </c>
      <c r="F388" s="4">
        <v>17.80152</v>
      </c>
      <c r="G388" s="4">
        <v>87.891360000000006</v>
      </c>
      <c r="H388" s="14"/>
    </row>
    <row r="389" spans="1:8">
      <c r="A389" s="10">
        <v>110304</v>
      </c>
      <c r="B389" s="4">
        <v>17.754719999999999</v>
      </c>
      <c r="C389" s="4">
        <v>17.93976</v>
      </c>
      <c r="D389" s="4">
        <v>18.1296</v>
      </c>
      <c r="E389" s="4">
        <v>17.754960000000001</v>
      </c>
      <c r="F389" s="4">
        <v>18.16968</v>
      </c>
      <c r="G389" s="4">
        <v>89.748720000000006</v>
      </c>
      <c r="H389" s="14"/>
    </row>
    <row r="390" spans="1:8">
      <c r="A390" s="10">
        <v>110305</v>
      </c>
      <c r="B390" s="4">
        <v>13.553280000000001</v>
      </c>
      <c r="C390" s="4">
        <v>13.71096</v>
      </c>
      <c r="D390" s="4">
        <v>13.85952</v>
      </c>
      <c r="E390" s="4">
        <v>13.51416</v>
      </c>
      <c r="F390" s="4">
        <v>13.77168</v>
      </c>
      <c r="G390" s="4">
        <v>68.409599999999998</v>
      </c>
      <c r="H390" s="14"/>
    </row>
    <row r="391" spans="1:8">
      <c r="A391" s="10">
        <v>110306</v>
      </c>
      <c r="B391" s="4">
        <v>14.984640000000001</v>
      </c>
      <c r="C391" s="4">
        <v>15.04224</v>
      </c>
      <c r="D391" s="4">
        <v>15.210240000000001</v>
      </c>
      <c r="E391" s="4">
        <v>14.906879999999999</v>
      </c>
      <c r="F391" s="4">
        <v>15.199439999999999</v>
      </c>
      <c r="G391" s="4">
        <v>75.343440000000001</v>
      </c>
      <c r="H391" s="14"/>
    </row>
    <row r="392" spans="1:8">
      <c r="A392" s="10">
        <v>110307</v>
      </c>
      <c r="B392" s="4">
        <v>17.596319999999999</v>
      </c>
      <c r="C392" s="4">
        <v>17.607839999999999</v>
      </c>
      <c r="D392" s="4">
        <v>17.495280000000001</v>
      </c>
      <c r="E392" s="4">
        <v>17.265840000000001</v>
      </c>
      <c r="F392" s="4">
        <v>17.411280000000001</v>
      </c>
      <c r="G392" s="4">
        <v>87.376559999999998</v>
      </c>
      <c r="H392" s="14"/>
    </row>
    <row r="393" spans="1:8">
      <c r="A393" s="10">
        <v>110308</v>
      </c>
      <c r="B393" s="4">
        <v>18.424800000000001</v>
      </c>
      <c r="C393" s="4">
        <v>18.558240000000001</v>
      </c>
      <c r="D393" s="4">
        <v>18.61608</v>
      </c>
      <c r="E393" s="4">
        <v>18.23592</v>
      </c>
      <c r="F393" s="4">
        <v>18.575520000000001</v>
      </c>
      <c r="G393" s="4">
        <v>92.410560000000004</v>
      </c>
      <c r="H393" s="14"/>
    </row>
    <row r="394" spans="1:8">
      <c r="A394" s="10">
        <v>110309</v>
      </c>
      <c r="B394" s="4">
        <v>18.556560000000001</v>
      </c>
      <c r="C394" s="4">
        <v>18.794879999999999</v>
      </c>
      <c r="D394" s="4">
        <v>18.98592</v>
      </c>
      <c r="E394" s="4">
        <v>18.62904</v>
      </c>
      <c r="F394" s="4">
        <v>19.047360000000001</v>
      </c>
      <c r="G394" s="4">
        <v>94.013760000000005</v>
      </c>
      <c r="H394" s="14"/>
    </row>
    <row r="395" spans="1:8">
      <c r="A395" s="10">
        <v>110310</v>
      </c>
      <c r="B395" s="4">
        <v>18.648240000000001</v>
      </c>
      <c r="C395" s="4">
        <v>18.776879999999998</v>
      </c>
      <c r="D395" s="4">
        <v>18.314160000000001</v>
      </c>
      <c r="E395" s="4">
        <v>18.560639999999999</v>
      </c>
      <c r="F395" s="4">
        <v>18.848400000000002</v>
      </c>
      <c r="G395" s="4">
        <v>93.148319999999998</v>
      </c>
      <c r="H395" s="14"/>
    </row>
    <row r="396" spans="1:8">
      <c r="A396" s="10">
        <v>110311</v>
      </c>
      <c r="B396" s="4">
        <v>17.673359999999999</v>
      </c>
      <c r="C396" s="4">
        <v>17.805599999999998</v>
      </c>
      <c r="D396" s="4">
        <v>17.862480000000001</v>
      </c>
      <c r="E396" s="4">
        <v>17.530560000000001</v>
      </c>
      <c r="F396" s="4">
        <v>17.8812</v>
      </c>
      <c r="G396" s="4">
        <v>88.753200000000007</v>
      </c>
      <c r="H396" s="14"/>
    </row>
    <row r="397" spans="1:8">
      <c r="A397" s="10">
        <v>110312</v>
      </c>
      <c r="B397" s="4">
        <v>15.89184</v>
      </c>
      <c r="C397" s="4">
        <v>16.108560000000001</v>
      </c>
      <c r="D397" s="4">
        <v>16.087199999999999</v>
      </c>
      <c r="E397" s="4">
        <v>15.80184</v>
      </c>
      <c r="F397" s="4">
        <v>16.040400000000002</v>
      </c>
      <c r="G397" s="4">
        <v>79.929839999999999</v>
      </c>
      <c r="H397" s="14"/>
    </row>
    <row r="398" spans="1:8">
      <c r="A398" s="10">
        <v>110313</v>
      </c>
      <c r="B398" s="4">
        <v>15.509040000000001</v>
      </c>
      <c r="C398" s="4">
        <v>15.669119999999999</v>
      </c>
      <c r="D398" s="4">
        <v>15.60624</v>
      </c>
      <c r="E398" s="4">
        <v>15.25128</v>
      </c>
      <c r="F398" s="4">
        <v>15.494400000000001</v>
      </c>
      <c r="G398" s="4">
        <v>77.530079999999998</v>
      </c>
      <c r="H398" s="14"/>
    </row>
    <row r="399" spans="1:8">
      <c r="A399" s="10">
        <v>110314</v>
      </c>
      <c r="B399" s="4">
        <v>12.71448</v>
      </c>
      <c r="C399" s="4">
        <v>12.91344</v>
      </c>
      <c r="D399" s="4">
        <v>13.00272</v>
      </c>
      <c r="E399" s="4">
        <v>12.90504</v>
      </c>
      <c r="F399" s="4">
        <v>13.270799999999999</v>
      </c>
      <c r="G399" s="4">
        <v>64.806479999999993</v>
      </c>
      <c r="H399" s="14"/>
    </row>
    <row r="400" spans="1:8">
      <c r="A400" s="10">
        <v>110315</v>
      </c>
      <c r="B400" s="4">
        <v>16.57056</v>
      </c>
      <c r="C400" s="4">
        <v>16.599119999999999</v>
      </c>
      <c r="D400" s="4">
        <v>16.54776</v>
      </c>
      <c r="E400" s="4">
        <v>16.282800000000002</v>
      </c>
      <c r="F400" s="4">
        <v>16.389119999999998</v>
      </c>
      <c r="G400" s="4">
        <v>82.389359999999996</v>
      </c>
      <c r="H400" s="14"/>
    </row>
    <row r="401" spans="1:8">
      <c r="A401" s="10">
        <v>110316</v>
      </c>
      <c r="B401" s="4">
        <v>15.09984</v>
      </c>
      <c r="C401" s="4">
        <v>15.36816</v>
      </c>
      <c r="D401" s="4">
        <v>15.73584</v>
      </c>
      <c r="E401" s="4">
        <v>15.44664</v>
      </c>
      <c r="F401" s="4">
        <v>15.88968</v>
      </c>
      <c r="G401" s="4">
        <v>77.54016</v>
      </c>
      <c r="H401" s="14"/>
    </row>
    <row r="402" spans="1:8">
      <c r="A402" s="10">
        <v>110317</v>
      </c>
      <c r="B402" s="4">
        <v>20.433119999999999</v>
      </c>
      <c r="C402" s="4">
        <v>20.509440000000001</v>
      </c>
      <c r="D402" s="4">
        <v>20.568239999999999</v>
      </c>
      <c r="E402" s="4">
        <v>20.164079999999998</v>
      </c>
      <c r="F402" s="4">
        <v>20.489039999999999</v>
      </c>
      <c r="G402" s="4">
        <v>102.16392</v>
      </c>
      <c r="H402" s="14"/>
    </row>
    <row r="403" spans="1:8">
      <c r="A403" s="10">
        <v>110318</v>
      </c>
      <c r="B403" s="4">
        <v>12.42672</v>
      </c>
      <c r="C403" s="4">
        <v>12.40056</v>
      </c>
      <c r="D403" s="4">
        <v>12.47232</v>
      </c>
      <c r="E403" s="4">
        <v>12.20088</v>
      </c>
      <c r="F403" s="4">
        <v>12.424799999999999</v>
      </c>
      <c r="G403" s="4">
        <v>61.925280000000001</v>
      </c>
      <c r="H403" s="14"/>
    </row>
    <row r="404" spans="1:8">
      <c r="A404" s="10">
        <v>110319</v>
      </c>
      <c r="B404" s="4">
        <v>10.2324</v>
      </c>
      <c r="C404" s="4">
        <v>10.24344</v>
      </c>
      <c r="D404" s="4">
        <v>10.273680000000001</v>
      </c>
      <c r="E404" s="4">
        <v>10.12032</v>
      </c>
      <c r="F404" s="4">
        <v>10.13808</v>
      </c>
      <c r="G404" s="4">
        <v>51.007919999999999</v>
      </c>
      <c r="H404" s="14"/>
    </row>
    <row r="405" spans="1:8">
      <c r="A405" s="10">
        <v>110320</v>
      </c>
      <c r="B405" s="4">
        <v>3.3381599999999998</v>
      </c>
      <c r="C405" s="4">
        <v>3.3909600000000002</v>
      </c>
      <c r="D405" s="4">
        <v>3.5284800000000001</v>
      </c>
      <c r="E405" s="4">
        <v>3.4989599999999998</v>
      </c>
      <c r="F405" s="4">
        <v>3.60744</v>
      </c>
      <c r="G405" s="4">
        <v>17.364000000000001</v>
      </c>
      <c r="H405" s="14"/>
    </row>
    <row r="406" spans="1:8">
      <c r="A406" s="10">
        <v>110321</v>
      </c>
      <c r="B406" s="4">
        <v>7.7138400000000003</v>
      </c>
      <c r="C406" s="4">
        <v>7.8069600000000001</v>
      </c>
      <c r="D406" s="4">
        <v>7.9351200000000004</v>
      </c>
      <c r="E406" s="4">
        <v>7.7282400000000004</v>
      </c>
      <c r="F406" s="4">
        <v>7.9252799999999999</v>
      </c>
      <c r="G406" s="4">
        <v>39.109439999999999</v>
      </c>
      <c r="H406" s="14"/>
    </row>
    <row r="407" spans="1:8">
      <c r="A407" s="10">
        <v>110322</v>
      </c>
      <c r="B407" s="4">
        <v>18.013439999999999</v>
      </c>
      <c r="C407" s="4">
        <v>18.20064</v>
      </c>
      <c r="D407" s="4">
        <v>18.32544</v>
      </c>
      <c r="E407" s="4">
        <v>17.915040000000001</v>
      </c>
      <c r="F407" s="4">
        <v>18.199919999999999</v>
      </c>
      <c r="G407" s="4">
        <v>90.654480000000007</v>
      </c>
      <c r="H407" s="14"/>
    </row>
    <row r="408" spans="1:8">
      <c r="A408" s="10">
        <v>110323</v>
      </c>
      <c r="B408" s="4">
        <v>19.846080000000001</v>
      </c>
      <c r="C408" s="4">
        <v>20.22288</v>
      </c>
      <c r="D408" s="4">
        <v>20.351279999999999</v>
      </c>
      <c r="E408" s="4">
        <v>19.928640000000001</v>
      </c>
      <c r="F408" s="4">
        <v>20.46</v>
      </c>
      <c r="G408" s="4">
        <v>100.80888</v>
      </c>
      <c r="H408" s="14"/>
    </row>
    <row r="409" spans="1:8">
      <c r="A409" s="10">
        <v>110324</v>
      </c>
      <c r="B409" s="4">
        <v>12.82296</v>
      </c>
      <c r="C409" s="4">
        <v>13.005839999999999</v>
      </c>
      <c r="D409" s="4">
        <v>13.126799999999999</v>
      </c>
      <c r="E409" s="4">
        <v>12.736560000000001</v>
      </c>
      <c r="F409" s="4">
        <v>13.077120000000001</v>
      </c>
      <c r="G409" s="4">
        <v>64.769279999999995</v>
      </c>
      <c r="H409" s="14"/>
    </row>
    <row r="410" spans="1:8">
      <c r="A410" s="10">
        <v>110325</v>
      </c>
      <c r="B410" s="4">
        <v>20.4924</v>
      </c>
      <c r="C410" s="4">
        <v>20.60472</v>
      </c>
      <c r="D410" s="4">
        <v>20.514240000000001</v>
      </c>
      <c r="E410" s="4">
        <v>20.104320000000001</v>
      </c>
      <c r="F410" s="4">
        <v>19.95</v>
      </c>
      <c r="G410" s="4">
        <v>101.66567999999999</v>
      </c>
      <c r="H410" s="14"/>
    </row>
    <row r="411" spans="1:8">
      <c r="A411" s="10">
        <v>110326</v>
      </c>
      <c r="B411" s="4">
        <v>20.010000000000002</v>
      </c>
      <c r="C411" s="4">
        <v>20.102160000000001</v>
      </c>
      <c r="D411" s="4">
        <v>20.087520000000001</v>
      </c>
      <c r="E411" s="4">
        <v>19.578240000000001</v>
      </c>
      <c r="F411" s="8">
        <v>19.534079999999999</v>
      </c>
      <c r="G411" s="4">
        <v>99.311999999999998</v>
      </c>
      <c r="H411" s="14"/>
    </row>
    <row r="412" spans="1:8">
      <c r="A412" s="10">
        <v>110327</v>
      </c>
      <c r="B412" s="4">
        <v>17.211359999999999</v>
      </c>
      <c r="C412" s="4">
        <v>17.267520000000001</v>
      </c>
      <c r="D412" s="4">
        <v>17.369759999999999</v>
      </c>
      <c r="E412" s="4">
        <v>16.997039999999998</v>
      </c>
      <c r="F412" s="4">
        <v>17.240159999999999</v>
      </c>
      <c r="G412" s="4">
        <v>86.085840000000005</v>
      </c>
      <c r="H412" s="14"/>
    </row>
    <row r="413" spans="1:8">
      <c r="A413" s="10">
        <v>110328</v>
      </c>
      <c r="B413" s="4">
        <v>18.842400000000001</v>
      </c>
      <c r="C413" s="4">
        <v>19.229279999999999</v>
      </c>
      <c r="D413" s="4">
        <v>19.296479999999999</v>
      </c>
      <c r="E413" s="4">
        <v>18.934799999999999</v>
      </c>
      <c r="F413" s="4">
        <v>19.202159999999999</v>
      </c>
      <c r="G413" s="4">
        <v>95.505120000000005</v>
      </c>
      <c r="H413" s="14"/>
    </row>
    <row r="414" spans="1:8">
      <c r="A414" s="10">
        <v>110329</v>
      </c>
      <c r="B414" s="4">
        <v>17.211839999999999</v>
      </c>
      <c r="C414" s="4">
        <v>17.549040000000002</v>
      </c>
      <c r="D414" s="4">
        <v>17.548079999999999</v>
      </c>
      <c r="E414" s="4">
        <v>17.416799999999999</v>
      </c>
      <c r="F414" s="4">
        <v>17.591280000000001</v>
      </c>
      <c r="G414" s="4">
        <v>87.317040000000006</v>
      </c>
      <c r="H414" s="14"/>
    </row>
    <row r="415" spans="1:8">
      <c r="A415" s="10">
        <v>110330</v>
      </c>
      <c r="B415" s="4">
        <v>19.30416</v>
      </c>
      <c r="C415" s="4">
        <v>19.576560000000001</v>
      </c>
      <c r="D415" s="4">
        <v>19.572959999999998</v>
      </c>
      <c r="E415" s="4">
        <v>19.311599999999999</v>
      </c>
      <c r="F415" s="4">
        <v>19.626239999999999</v>
      </c>
      <c r="G415" s="4">
        <v>97.39152</v>
      </c>
      <c r="H415" s="14"/>
    </row>
    <row r="416" spans="1:8">
      <c r="A416" s="10">
        <v>110331</v>
      </c>
      <c r="B416" s="4">
        <v>17.099039999999999</v>
      </c>
      <c r="C416" s="4">
        <v>17.456399999999999</v>
      </c>
      <c r="D416" s="4">
        <v>17.493600000000001</v>
      </c>
      <c r="E416" s="4">
        <v>17.284800000000001</v>
      </c>
      <c r="F416" s="4">
        <v>17.472480000000001</v>
      </c>
      <c r="G416" s="4">
        <v>86.806319999999999</v>
      </c>
      <c r="H416" s="14">
        <f>SUM(G386:G416)</f>
        <v>2453.5454399999999</v>
      </c>
    </row>
    <row r="417" spans="1:8" s="24" customFormat="1" ht="8.25" customHeight="1">
      <c r="A417" s="9"/>
      <c r="B417" s="9"/>
      <c r="C417" s="9"/>
      <c r="D417" s="9"/>
      <c r="E417" s="9"/>
      <c r="F417" s="9"/>
      <c r="G417" s="9"/>
      <c r="H417" s="28"/>
    </row>
    <row r="418" spans="1:8">
      <c r="A418" s="10">
        <v>110401</v>
      </c>
      <c r="B418" s="4">
        <v>21.062159999999999</v>
      </c>
      <c r="C418" s="4">
        <v>21.557040000000001</v>
      </c>
      <c r="D418" s="4">
        <v>21.456479999999999</v>
      </c>
      <c r="E418" s="4">
        <v>21.42192</v>
      </c>
      <c r="F418" s="4">
        <v>21.613199999999999</v>
      </c>
      <c r="G418" s="4">
        <v>107.1108</v>
      </c>
      <c r="H418" s="14"/>
    </row>
    <row r="419" spans="1:8">
      <c r="A419" s="10">
        <v>110402</v>
      </c>
      <c r="B419" s="4">
        <v>8.1655200000000008</v>
      </c>
      <c r="C419" s="4">
        <v>8.2749600000000001</v>
      </c>
      <c r="D419" s="4">
        <v>8.3303999999999991</v>
      </c>
      <c r="E419" s="4">
        <v>8.1235199999999992</v>
      </c>
      <c r="F419" s="4">
        <v>8.2641600000000004</v>
      </c>
      <c r="G419" s="4">
        <v>41.158560000000001</v>
      </c>
      <c r="H419" s="14"/>
    </row>
    <row r="420" spans="1:8">
      <c r="A420" s="10">
        <v>110403</v>
      </c>
      <c r="B420" s="4">
        <v>3.0528</v>
      </c>
      <c r="C420" s="4">
        <v>3.0405600000000002</v>
      </c>
      <c r="D420" s="4">
        <v>3.1029599999999999</v>
      </c>
      <c r="E420" s="4">
        <v>2.99064</v>
      </c>
      <c r="F420" s="4">
        <v>3.0379200000000002</v>
      </c>
      <c r="G420" s="4">
        <v>15.224880000000001</v>
      </c>
      <c r="H420" s="14"/>
    </row>
    <row r="421" spans="1:8">
      <c r="A421" s="10">
        <v>110404</v>
      </c>
      <c r="B421" s="4">
        <v>17.27664</v>
      </c>
      <c r="C421" s="4">
        <v>17.796240000000001</v>
      </c>
      <c r="D421" s="4">
        <v>17.77224</v>
      </c>
      <c r="E421" s="4">
        <v>17.61</v>
      </c>
      <c r="F421" s="4">
        <v>17.695679999999999</v>
      </c>
      <c r="G421" s="4">
        <v>88.150800000000004</v>
      </c>
      <c r="H421" s="14"/>
    </row>
    <row r="422" spans="1:8">
      <c r="A422" s="10">
        <v>110405</v>
      </c>
      <c r="B422" s="4">
        <v>20.630400000000002</v>
      </c>
      <c r="C422" s="4">
        <v>21.224399999999999</v>
      </c>
      <c r="D422" s="4">
        <v>21.329039999999999</v>
      </c>
      <c r="E422" s="4">
        <v>20.980080000000001</v>
      </c>
      <c r="F422" s="4">
        <v>21.220079999999999</v>
      </c>
      <c r="G422" s="4">
        <v>105.384</v>
      </c>
      <c r="H422" s="14"/>
    </row>
    <row r="423" spans="1:8">
      <c r="A423" s="10">
        <v>110406</v>
      </c>
      <c r="B423" s="4">
        <v>16.59648</v>
      </c>
      <c r="C423" s="4">
        <v>16.798559999999998</v>
      </c>
      <c r="D423" s="4">
        <v>16.841519999999999</v>
      </c>
      <c r="E423" s="4">
        <v>16.53792</v>
      </c>
      <c r="F423" s="4">
        <v>16.747920000000001</v>
      </c>
      <c r="G423" s="4">
        <v>83.522400000000005</v>
      </c>
      <c r="H423" s="14"/>
    </row>
    <row r="424" spans="1:8">
      <c r="A424" s="10">
        <v>110407</v>
      </c>
      <c r="B424" s="4">
        <v>2.9313600000000002</v>
      </c>
      <c r="C424" s="4">
        <v>2.8713600000000001</v>
      </c>
      <c r="D424" s="4">
        <v>2.9457599999999999</v>
      </c>
      <c r="E424" s="4">
        <v>2.7650399999999999</v>
      </c>
      <c r="F424" s="4">
        <v>2.8336800000000002</v>
      </c>
      <c r="G424" s="4">
        <v>14.347200000000001</v>
      </c>
      <c r="H424" s="14"/>
    </row>
    <row r="425" spans="1:8">
      <c r="A425" s="10">
        <v>110408</v>
      </c>
      <c r="B425" s="4">
        <v>14.829599999999999</v>
      </c>
      <c r="C425" s="4">
        <v>14.959440000000001</v>
      </c>
      <c r="D425" s="4">
        <v>14.8536</v>
      </c>
      <c r="E425" s="4">
        <v>14.73096</v>
      </c>
      <c r="F425" s="4">
        <v>14.0916</v>
      </c>
      <c r="G425" s="4">
        <v>73.465199999999996</v>
      </c>
      <c r="H425" s="14"/>
    </row>
    <row r="426" spans="1:8">
      <c r="A426" s="10">
        <v>110409</v>
      </c>
      <c r="B426" s="4">
        <v>18.395040000000002</v>
      </c>
      <c r="C426" s="4">
        <v>19.184640000000002</v>
      </c>
      <c r="D426" s="4">
        <v>19.446000000000002</v>
      </c>
      <c r="E426" s="4">
        <v>19.038</v>
      </c>
      <c r="F426" s="4">
        <v>19.586400000000001</v>
      </c>
      <c r="G426" s="4">
        <v>95.650080000000003</v>
      </c>
      <c r="H426" s="14"/>
    </row>
    <row r="427" spans="1:8">
      <c r="A427" s="10">
        <v>110410</v>
      </c>
      <c r="B427" s="4">
        <v>16.950479999999999</v>
      </c>
      <c r="C427" s="4">
        <v>17.352</v>
      </c>
      <c r="D427" s="4">
        <v>17.412240000000001</v>
      </c>
      <c r="E427" s="4">
        <v>17.060880000000001</v>
      </c>
      <c r="F427" s="4">
        <v>17.330639999999999</v>
      </c>
      <c r="G427" s="4">
        <v>86.10624</v>
      </c>
      <c r="H427" s="14"/>
    </row>
    <row r="428" spans="1:8">
      <c r="A428" s="10">
        <v>110411</v>
      </c>
      <c r="B428" s="4">
        <v>23.264399999999998</v>
      </c>
      <c r="C428" s="4">
        <v>24.075839999999999</v>
      </c>
      <c r="D428" s="4">
        <v>24.112559999999998</v>
      </c>
      <c r="E428" s="4">
        <v>23.722079999999998</v>
      </c>
      <c r="F428" s="4">
        <v>23.978400000000001</v>
      </c>
      <c r="G428" s="4">
        <v>119.15328</v>
      </c>
      <c r="H428" s="14"/>
    </row>
    <row r="429" spans="1:8">
      <c r="A429" s="10">
        <v>110412</v>
      </c>
      <c r="B429" s="4">
        <v>23.092559999999999</v>
      </c>
      <c r="C429" s="4">
        <v>23.97456</v>
      </c>
      <c r="D429" s="4">
        <v>24.047039999999999</v>
      </c>
      <c r="E429" s="4">
        <v>23.726400000000002</v>
      </c>
      <c r="F429" s="4">
        <v>24.03744</v>
      </c>
      <c r="G429" s="4">
        <v>118.878</v>
      </c>
      <c r="H429" s="14"/>
    </row>
    <row r="430" spans="1:8">
      <c r="A430" s="10">
        <v>110413</v>
      </c>
      <c r="B430" s="4">
        <v>21.660959999999999</v>
      </c>
      <c r="C430" s="4">
        <v>22.258559999999999</v>
      </c>
      <c r="D430" s="4">
        <v>22.350480000000001</v>
      </c>
      <c r="E430" s="4">
        <v>21.939599999999999</v>
      </c>
      <c r="F430" s="4">
        <v>22.167840000000002</v>
      </c>
      <c r="G430" s="4">
        <v>110.37744000000001</v>
      </c>
      <c r="H430" s="14"/>
    </row>
    <row r="431" spans="1:8">
      <c r="A431" s="10">
        <v>110414</v>
      </c>
      <c r="B431" s="4">
        <v>21.041519999999998</v>
      </c>
      <c r="C431" s="4">
        <v>21.489840000000001</v>
      </c>
      <c r="D431" s="4">
        <v>21.699839999999998</v>
      </c>
      <c r="E431" s="4">
        <v>21.21528</v>
      </c>
      <c r="F431" s="4">
        <v>21.586559999999999</v>
      </c>
      <c r="G431" s="4">
        <v>107.03304</v>
      </c>
      <c r="H431" s="14"/>
    </row>
    <row r="432" spans="1:8">
      <c r="A432" s="10">
        <v>110415</v>
      </c>
      <c r="B432" s="4">
        <v>17.377199999999998</v>
      </c>
      <c r="C432" s="4">
        <v>17.816400000000002</v>
      </c>
      <c r="D432" s="4">
        <v>17.737200000000001</v>
      </c>
      <c r="E432" s="4">
        <v>17.45496</v>
      </c>
      <c r="F432" s="4">
        <v>17.594639999999998</v>
      </c>
      <c r="G432" s="4">
        <v>87.980400000000003</v>
      </c>
      <c r="H432" s="14"/>
    </row>
    <row r="433" spans="1:8">
      <c r="A433" s="10">
        <v>110416</v>
      </c>
      <c r="B433" s="4">
        <v>23.432639999999999</v>
      </c>
      <c r="C433" s="4">
        <v>24.176639999999999</v>
      </c>
      <c r="D433" s="4">
        <v>24.166319999999999</v>
      </c>
      <c r="E433" s="4">
        <v>23.79072</v>
      </c>
      <c r="F433" s="4">
        <v>23.848559999999999</v>
      </c>
      <c r="G433" s="4">
        <v>119.41488</v>
      </c>
      <c r="H433" s="14"/>
    </row>
    <row r="434" spans="1:8">
      <c r="A434" s="10">
        <v>110417</v>
      </c>
      <c r="B434" s="4">
        <v>20.681039999999999</v>
      </c>
      <c r="C434" s="4">
        <v>21.201360000000001</v>
      </c>
      <c r="D434" s="4">
        <v>21.273119999999999</v>
      </c>
      <c r="E434" s="4">
        <v>20.939520000000002</v>
      </c>
      <c r="F434" s="4">
        <v>21.174959999999999</v>
      </c>
      <c r="G434" s="4">
        <v>105.27</v>
      </c>
      <c r="H434" s="14"/>
    </row>
    <row r="435" spans="1:8">
      <c r="A435" s="10">
        <v>110418</v>
      </c>
      <c r="B435" s="4">
        <v>4.9101600000000003</v>
      </c>
      <c r="C435" s="4">
        <v>4.9248000000000003</v>
      </c>
      <c r="D435" s="4">
        <v>5.1170400000000003</v>
      </c>
      <c r="E435" s="4">
        <v>4.9406400000000001</v>
      </c>
      <c r="F435" s="4">
        <v>5.0942400000000001</v>
      </c>
      <c r="G435" s="4">
        <v>24.986879999999999</v>
      </c>
      <c r="H435" s="14"/>
    </row>
    <row r="436" spans="1:8">
      <c r="A436" s="10">
        <v>110419</v>
      </c>
      <c r="B436" s="4">
        <v>19.126560000000001</v>
      </c>
      <c r="C436" s="4">
        <v>19.713840000000001</v>
      </c>
      <c r="D436" s="4">
        <v>19.842479999999998</v>
      </c>
      <c r="E436" s="4">
        <v>19.421040000000001</v>
      </c>
      <c r="F436" s="4">
        <v>17.537279999999999</v>
      </c>
      <c r="G436" s="4">
        <v>95.641199999999998</v>
      </c>
      <c r="H436" s="14"/>
    </row>
    <row r="437" spans="1:8">
      <c r="A437" s="10">
        <v>110420</v>
      </c>
      <c r="B437" s="4">
        <v>22.265519999999999</v>
      </c>
      <c r="C437" s="4">
        <v>22.800719999999998</v>
      </c>
      <c r="D437" s="4">
        <v>22.859760000000001</v>
      </c>
      <c r="E437" s="4">
        <v>11.87496</v>
      </c>
      <c r="F437" s="4">
        <v>22.711680000000001</v>
      </c>
      <c r="G437" s="4">
        <v>102.51264</v>
      </c>
      <c r="H437" s="14"/>
    </row>
    <row r="438" spans="1:8">
      <c r="A438" s="10">
        <v>110421</v>
      </c>
      <c r="B438" s="4">
        <v>17.075520000000001</v>
      </c>
      <c r="C438" s="4">
        <v>17.315999999999999</v>
      </c>
      <c r="D438" s="4">
        <v>17.36016</v>
      </c>
      <c r="E438" s="4">
        <v>17.187360000000002</v>
      </c>
      <c r="F438" s="4">
        <v>17.362559999999998</v>
      </c>
      <c r="G438" s="4">
        <v>86.301599999999993</v>
      </c>
      <c r="H438" s="14"/>
    </row>
    <row r="439" spans="1:8">
      <c r="A439" s="10">
        <v>110422</v>
      </c>
      <c r="B439" s="4">
        <v>2.39568</v>
      </c>
      <c r="C439" s="4">
        <v>2.1933600000000002</v>
      </c>
      <c r="D439" s="4">
        <v>2.0543999999999998</v>
      </c>
      <c r="E439" s="4">
        <v>1.78464</v>
      </c>
      <c r="F439" s="4">
        <v>2.0162399999999998</v>
      </c>
      <c r="G439" s="4">
        <v>10.444319999999999</v>
      </c>
      <c r="H439" s="14"/>
    </row>
    <row r="440" spans="1:8">
      <c r="A440" s="10">
        <v>110423</v>
      </c>
      <c r="B440" s="4">
        <v>21.970800000000001</v>
      </c>
      <c r="C440" s="4">
        <v>22.58352</v>
      </c>
      <c r="D440" s="4">
        <v>22.679279999999999</v>
      </c>
      <c r="E440" s="4">
        <v>21.42456</v>
      </c>
      <c r="F440" s="4">
        <v>22.57104</v>
      </c>
      <c r="G440" s="4">
        <v>111.22920000000001</v>
      </c>
      <c r="H440" s="14"/>
    </row>
    <row r="441" spans="1:8">
      <c r="A441" s="10">
        <v>110424</v>
      </c>
      <c r="B441" s="4">
        <v>22.89096</v>
      </c>
      <c r="C441" s="4">
        <v>23.488800000000001</v>
      </c>
      <c r="D441" s="4">
        <v>23.650079999999999</v>
      </c>
      <c r="E441" s="4">
        <v>23.17296</v>
      </c>
      <c r="F441" s="4">
        <v>23.51136</v>
      </c>
      <c r="G441" s="4">
        <v>116.71416000000001</v>
      </c>
      <c r="H441" s="14"/>
    </row>
    <row r="442" spans="1:8">
      <c r="A442" s="10">
        <v>110425</v>
      </c>
      <c r="B442" s="4">
        <v>18.941279999999999</v>
      </c>
      <c r="C442" s="4">
        <v>19.38</v>
      </c>
      <c r="D442" s="4">
        <v>19.409759999999999</v>
      </c>
      <c r="E442" s="4">
        <v>18.960239999999999</v>
      </c>
      <c r="F442" s="4">
        <v>19.237680000000001</v>
      </c>
      <c r="G442" s="4">
        <v>95.928960000000004</v>
      </c>
      <c r="H442" s="14"/>
    </row>
    <row r="443" spans="1:8">
      <c r="A443" s="10">
        <v>110426</v>
      </c>
      <c r="B443" s="4">
        <v>1.5576000000000001</v>
      </c>
      <c r="C443" s="4">
        <v>1.4867999999999999</v>
      </c>
      <c r="D443" s="4">
        <v>1.39272</v>
      </c>
      <c r="E443" s="4">
        <v>1.39584</v>
      </c>
      <c r="F443" s="8">
        <v>1.4992799999999999</v>
      </c>
      <c r="G443" s="4">
        <v>7.3322399999999996</v>
      </c>
      <c r="H443" s="14"/>
    </row>
    <row r="444" spans="1:8">
      <c r="A444" s="10">
        <v>110427</v>
      </c>
      <c r="B444" s="4">
        <v>17.82432</v>
      </c>
      <c r="C444" s="4">
        <v>18.073920000000001</v>
      </c>
      <c r="D444" s="4">
        <v>17.775359999999999</v>
      </c>
      <c r="E444" s="4">
        <v>17.49888</v>
      </c>
      <c r="F444" s="4">
        <v>16.981919999999999</v>
      </c>
      <c r="G444" s="4">
        <v>88.154399999999995</v>
      </c>
      <c r="H444" s="14"/>
    </row>
    <row r="445" spans="1:8">
      <c r="A445" s="10">
        <v>110428</v>
      </c>
      <c r="B445" s="4">
        <v>24.07536</v>
      </c>
      <c r="C445" s="4">
        <v>24.738720000000001</v>
      </c>
      <c r="D445" s="4">
        <v>25.192319999999999</v>
      </c>
      <c r="E445" s="4">
        <v>24.72024</v>
      </c>
      <c r="F445" s="4">
        <v>24.55968</v>
      </c>
      <c r="G445" s="4">
        <v>123.28632</v>
      </c>
      <c r="H445" s="14"/>
    </row>
    <row r="446" spans="1:8">
      <c r="A446" s="10">
        <v>110429</v>
      </c>
      <c r="B446" s="4">
        <v>17.292000000000002</v>
      </c>
      <c r="C446" s="4">
        <v>17.67672</v>
      </c>
      <c r="D446" s="4">
        <v>17.92296</v>
      </c>
      <c r="E446" s="4">
        <v>17.068079999999998</v>
      </c>
      <c r="F446" s="4">
        <v>17.181840000000001</v>
      </c>
      <c r="G446" s="4">
        <v>87.141599999999997</v>
      </c>
      <c r="H446" s="14"/>
    </row>
    <row r="447" spans="1:8">
      <c r="A447" s="10">
        <v>110430</v>
      </c>
      <c r="B447" s="4">
        <v>9.5241600000000002</v>
      </c>
      <c r="C447" s="4">
        <v>9.7459199999999999</v>
      </c>
      <c r="D447" s="4">
        <v>9.3520800000000008</v>
      </c>
      <c r="E447" s="4">
        <v>9.4723199999999999</v>
      </c>
      <c r="F447" s="4">
        <v>9.04176</v>
      </c>
      <c r="G447" s="4">
        <v>47.136240000000001</v>
      </c>
      <c r="H447" s="14">
        <f>SUM(G418:G447)</f>
        <v>2475.0369599999999</v>
      </c>
    </row>
    <row r="448" spans="1:8" s="24" customFormat="1" ht="7.5" customHeight="1">
      <c r="A448" s="30"/>
      <c r="B448" s="9"/>
      <c r="C448" s="9"/>
      <c r="D448" s="9"/>
      <c r="E448" s="9"/>
      <c r="F448" s="9"/>
      <c r="G448" s="9"/>
      <c r="H448" s="28"/>
    </row>
    <row r="449" spans="1:8">
      <c r="A449" s="10">
        <v>110501</v>
      </c>
      <c r="B449" s="4">
        <v>19.999680000000001</v>
      </c>
      <c r="C449" s="4">
        <v>20.544</v>
      </c>
      <c r="D449" s="4">
        <v>20.562000000000001</v>
      </c>
      <c r="E449" s="4">
        <v>20.193359999999998</v>
      </c>
      <c r="F449" s="4">
        <v>20.417999999999999</v>
      </c>
      <c r="G449" s="4">
        <v>101.71704</v>
      </c>
      <c r="H449" s="14"/>
    </row>
    <row r="450" spans="1:8">
      <c r="A450" s="10">
        <v>110502</v>
      </c>
      <c r="B450" s="4">
        <v>18.23856</v>
      </c>
      <c r="C450" s="4">
        <v>18.797039999999999</v>
      </c>
      <c r="D450" s="4">
        <v>18.562799999999999</v>
      </c>
      <c r="E450" s="4">
        <v>18.4404</v>
      </c>
      <c r="F450" s="4">
        <v>18.685680000000001</v>
      </c>
      <c r="G450" s="4">
        <v>92.72448</v>
      </c>
      <c r="H450" s="14"/>
    </row>
    <row r="451" spans="1:8">
      <c r="A451" s="10">
        <v>110503</v>
      </c>
      <c r="B451" s="4">
        <v>16.711680000000001</v>
      </c>
      <c r="C451" s="4">
        <v>17.1312</v>
      </c>
      <c r="D451" s="4">
        <v>17.117760000000001</v>
      </c>
      <c r="E451" s="4">
        <v>16.762319999999999</v>
      </c>
      <c r="F451" s="4">
        <v>16.965599999999998</v>
      </c>
      <c r="G451" s="4">
        <v>84.688559999999995</v>
      </c>
      <c r="H451" s="14"/>
    </row>
    <row r="452" spans="1:8">
      <c r="A452" s="10">
        <v>110504</v>
      </c>
      <c r="B452" s="4">
        <v>19.287839999999999</v>
      </c>
      <c r="C452" s="4">
        <v>19.673999999999999</v>
      </c>
      <c r="D452" s="4">
        <v>19.640160000000002</v>
      </c>
      <c r="E452" s="4">
        <v>19.409040000000001</v>
      </c>
      <c r="F452" s="4">
        <v>19.602239999999998</v>
      </c>
      <c r="G452" s="4">
        <v>97.613280000000003</v>
      </c>
      <c r="H452" s="14"/>
    </row>
    <row r="453" spans="1:8">
      <c r="A453" s="10">
        <v>110505</v>
      </c>
      <c r="B453" s="4">
        <v>22.600079999999998</v>
      </c>
      <c r="C453" s="4">
        <v>23.917200000000001</v>
      </c>
      <c r="D453" s="4">
        <v>23.92512</v>
      </c>
      <c r="E453" s="4">
        <v>23.4924</v>
      </c>
      <c r="F453" s="4">
        <v>23.669280000000001</v>
      </c>
      <c r="G453" s="4">
        <v>117.60408</v>
      </c>
      <c r="H453" s="14"/>
    </row>
    <row r="454" spans="1:8">
      <c r="A454" s="10">
        <v>110506</v>
      </c>
      <c r="B454" s="4">
        <v>9.7655999999999992</v>
      </c>
      <c r="C454" s="4">
        <v>10.120799999999999</v>
      </c>
      <c r="D454" s="4">
        <v>10.14048</v>
      </c>
      <c r="E454" s="4">
        <v>9.8755199999999999</v>
      </c>
      <c r="F454" s="4">
        <v>10.10088</v>
      </c>
      <c r="G454" s="4">
        <v>50.003279999999997</v>
      </c>
      <c r="H454" s="14"/>
    </row>
    <row r="455" spans="1:8">
      <c r="A455" s="10">
        <v>110507</v>
      </c>
      <c r="B455" s="4">
        <v>9.3794400000000007</v>
      </c>
      <c r="C455" s="4">
        <v>9.70824</v>
      </c>
      <c r="D455" s="4">
        <v>9.8544</v>
      </c>
      <c r="E455" s="4">
        <v>9.6167999999999996</v>
      </c>
      <c r="F455" s="4">
        <v>9.8949599999999993</v>
      </c>
      <c r="G455" s="4">
        <v>48.45384</v>
      </c>
      <c r="H455" s="14"/>
    </row>
    <row r="456" spans="1:8">
      <c r="A456" s="10">
        <v>110508</v>
      </c>
      <c r="B456" s="4">
        <v>14.95176</v>
      </c>
      <c r="C456" s="4">
        <v>15.37416</v>
      </c>
      <c r="D456" s="4">
        <v>15.385439999999999</v>
      </c>
      <c r="E456" s="4">
        <v>15.093360000000001</v>
      </c>
      <c r="F456" s="4">
        <v>15.2988</v>
      </c>
      <c r="G456" s="4">
        <v>76.103520000000003</v>
      </c>
      <c r="H456" s="14"/>
    </row>
    <row r="457" spans="1:8">
      <c r="A457" s="10">
        <v>110509</v>
      </c>
      <c r="B457" s="4">
        <v>10.58352</v>
      </c>
      <c r="C457" s="4">
        <v>10.94256</v>
      </c>
      <c r="D457" s="4">
        <v>10.965120000000001</v>
      </c>
      <c r="E457" s="4">
        <v>10.422000000000001</v>
      </c>
      <c r="F457" s="4">
        <v>10.676159999999999</v>
      </c>
      <c r="G457" s="4">
        <v>53.589359999999999</v>
      </c>
      <c r="H457" s="14"/>
    </row>
    <row r="458" spans="1:8">
      <c r="A458" s="10">
        <v>110510</v>
      </c>
      <c r="B458" s="4">
        <v>3.8935200000000001</v>
      </c>
      <c r="C458" s="4">
        <v>4.2804000000000002</v>
      </c>
      <c r="D458" s="4">
        <v>4.4769600000000001</v>
      </c>
      <c r="E458" s="4">
        <v>4.2734399999999999</v>
      </c>
      <c r="F458" s="4">
        <v>4.3238399999999997</v>
      </c>
      <c r="G458" s="4">
        <v>21.248159999999999</v>
      </c>
      <c r="H458" s="14"/>
    </row>
    <row r="459" spans="1:8">
      <c r="A459" s="10">
        <v>110511</v>
      </c>
      <c r="B459" s="4">
        <v>1.8302400000000001</v>
      </c>
      <c r="C459" s="4">
        <v>1.95408</v>
      </c>
      <c r="D459" s="4">
        <v>1.9936799999999999</v>
      </c>
      <c r="E459" s="4">
        <v>1.8048</v>
      </c>
      <c r="F459" s="4">
        <v>1.8904799999999999</v>
      </c>
      <c r="G459" s="4">
        <v>9.4732800000000008</v>
      </c>
      <c r="H459" s="14"/>
    </row>
    <row r="460" spans="1:8">
      <c r="A460" s="10">
        <v>110512</v>
      </c>
      <c r="B460" s="4">
        <v>8.4825599999999994</v>
      </c>
      <c r="C460" s="4">
        <v>8.75976</v>
      </c>
      <c r="D460" s="4">
        <v>8.6968800000000002</v>
      </c>
      <c r="E460" s="4">
        <v>8.1482399999999995</v>
      </c>
      <c r="F460" s="4">
        <v>8.4527999999999999</v>
      </c>
      <c r="G460" s="4">
        <v>42.540239999999997</v>
      </c>
      <c r="H460" s="14"/>
    </row>
    <row r="461" spans="1:8">
      <c r="A461" s="10">
        <v>110513</v>
      </c>
      <c r="B461" s="4">
        <v>24.588719999999999</v>
      </c>
      <c r="C461" s="4">
        <v>25.458480000000002</v>
      </c>
      <c r="D461" s="4">
        <v>25.41432</v>
      </c>
      <c r="E461" s="4">
        <v>24.966480000000001</v>
      </c>
      <c r="F461" s="4">
        <v>25.331040000000002</v>
      </c>
      <c r="G461" s="4">
        <v>125.75904</v>
      </c>
      <c r="H461" s="14"/>
    </row>
    <row r="462" spans="1:8">
      <c r="A462" s="10">
        <v>110514</v>
      </c>
      <c r="B462" s="4">
        <v>24.06504</v>
      </c>
      <c r="C462" s="4">
        <v>24.93984</v>
      </c>
      <c r="D462" s="4">
        <v>24.901679999999999</v>
      </c>
      <c r="E462" s="4">
        <v>24.49344</v>
      </c>
      <c r="F462" s="4">
        <v>24.779039999999998</v>
      </c>
      <c r="G462" s="4">
        <v>123.17904</v>
      </c>
      <c r="H462" s="14"/>
    </row>
    <row r="463" spans="1:8">
      <c r="A463" s="10">
        <v>110515</v>
      </c>
      <c r="B463" s="4">
        <v>18.986640000000001</v>
      </c>
      <c r="C463" s="4">
        <v>19.617360000000001</v>
      </c>
      <c r="D463" s="4">
        <v>19.589279999999999</v>
      </c>
      <c r="E463" s="4">
        <v>19.153919999999999</v>
      </c>
      <c r="F463" s="4">
        <v>19.404240000000001</v>
      </c>
      <c r="G463" s="4">
        <v>96.751440000000002</v>
      </c>
      <c r="H463" s="14"/>
    </row>
    <row r="464" spans="1:8">
      <c r="A464" s="10">
        <v>110516</v>
      </c>
      <c r="B464" s="4">
        <v>17.248080000000002</v>
      </c>
      <c r="C464" s="4">
        <v>17.717759999999998</v>
      </c>
      <c r="D464" s="4">
        <v>17.68008</v>
      </c>
      <c r="E464" s="4">
        <v>17.404319999999998</v>
      </c>
      <c r="F464" s="4">
        <v>17.550239999999999</v>
      </c>
      <c r="G464" s="4">
        <v>87.600480000000005</v>
      </c>
      <c r="H464" s="14"/>
    </row>
    <row r="465" spans="1:8">
      <c r="A465" s="10">
        <v>110517</v>
      </c>
      <c r="B465" s="4">
        <v>23.1708</v>
      </c>
      <c r="C465" s="4">
        <v>23.937840000000001</v>
      </c>
      <c r="D465" s="4">
        <v>23.921520000000001</v>
      </c>
      <c r="E465" s="4">
        <v>23.52936</v>
      </c>
      <c r="F465" s="4">
        <v>23.775120000000001</v>
      </c>
      <c r="G465" s="4">
        <v>118.33463999999999</v>
      </c>
      <c r="H465" s="14"/>
    </row>
    <row r="466" spans="1:8">
      <c r="A466" s="10">
        <v>110518</v>
      </c>
      <c r="B466" s="4">
        <v>20.890319999999999</v>
      </c>
      <c r="C466" s="4">
        <v>21.67464</v>
      </c>
      <c r="D466" s="4">
        <v>21.316320000000001</v>
      </c>
      <c r="E466" s="4">
        <v>20.864879999999999</v>
      </c>
      <c r="F466" s="4">
        <v>21.57648</v>
      </c>
      <c r="G466" s="4">
        <v>106.32264000000001</v>
      </c>
      <c r="H466" s="14"/>
    </row>
    <row r="467" spans="1:8">
      <c r="A467" s="10">
        <v>110519</v>
      </c>
      <c r="B467" s="4">
        <v>19.279440000000001</v>
      </c>
      <c r="C467" s="4">
        <v>19.966080000000002</v>
      </c>
      <c r="D467" s="4">
        <v>19.88664</v>
      </c>
      <c r="E467" s="4">
        <v>19.56288</v>
      </c>
      <c r="F467" s="4">
        <v>19.674479999999999</v>
      </c>
      <c r="G467" s="4">
        <v>98.369519999999994</v>
      </c>
      <c r="H467" s="14"/>
    </row>
    <row r="468" spans="1:8">
      <c r="A468" s="10">
        <v>110520</v>
      </c>
      <c r="B468" s="4">
        <v>11.54856</v>
      </c>
      <c r="C468" s="4">
        <v>11.867760000000001</v>
      </c>
      <c r="D468" s="4">
        <v>11.884080000000001</v>
      </c>
      <c r="E468" s="4">
        <v>11.63016</v>
      </c>
      <c r="F468" s="4">
        <v>11.725440000000001</v>
      </c>
      <c r="G468" s="4">
        <v>58.655999999999999</v>
      </c>
      <c r="H468" s="14"/>
    </row>
    <row r="469" spans="1:8">
      <c r="A469" s="10">
        <v>110521</v>
      </c>
      <c r="B469" s="4">
        <v>3.9011999999999998</v>
      </c>
      <c r="C469" s="4">
        <v>3.9952800000000002</v>
      </c>
      <c r="D469" s="4">
        <v>4.06656</v>
      </c>
      <c r="E469" s="4">
        <v>3.9108000000000001</v>
      </c>
      <c r="F469" s="4">
        <v>4.0286400000000002</v>
      </c>
      <c r="G469" s="4">
        <v>19.902480000000001</v>
      </c>
      <c r="H469" s="14"/>
    </row>
    <row r="470" spans="1:8">
      <c r="A470" s="10">
        <v>110522</v>
      </c>
      <c r="B470" s="4">
        <v>12.52464</v>
      </c>
      <c r="C470" s="4">
        <v>12.724080000000001</v>
      </c>
      <c r="D470" s="4">
        <v>12.5664</v>
      </c>
      <c r="E470" s="4">
        <v>12.384</v>
      </c>
      <c r="F470" s="4">
        <v>12.4596</v>
      </c>
      <c r="G470" s="4">
        <v>62.658720000000002</v>
      </c>
      <c r="H470" s="14"/>
    </row>
    <row r="471" spans="1:8">
      <c r="A471" s="10">
        <v>110523</v>
      </c>
      <c r="B471" s="4">
        <v>10.89864</v>
      </c>
      <c r="C471" s="4">
        <v>11.42592</v>
      </c>
      <c r="D471" s="4">
        <v>11.46336</v>
      </c>
      <c r="E471" s="4">
        <v>11.07624</v>
      </c>
      <c r="F471" s="4">
        <v>11.3268</v>
      </c>
      <c r="G471" s="4">
        <v>56.190959999999997</v>
      </c>
      <c r="H471" s="14"/>
    </row>
    <row r="472" spans="1:8">
      <c r="A472" s="10">
        <v>110524</v>
      </c>
      <c r="B472" s="4">
        <v>19.350239999999999</v>
      </c>
      <c r="C472" s="4">
        <v>19.87032</v>
      </c>
      <c r="D472" s="4">
        <v>19.814640000000001</v>
      </c>
      <c r="E472" s="4">
        <v>19.52976</v>
      </c>
      <c r="F472" s="4">
        <v>19.805520000000001</v>
      </c>
      <c r="G472" s="4">
        <v>98.370480000000001</v>
      </c>
      <c r="H472" s="14"/>
    </row>
    <row r="473" spans="1:8">
      <c r="A473" s="10">
        <v>110525</v>
      </c>
      <c r="B473" s="4">
        <v>13.826879999999999</v>
      </c>
      <c r="C473" s="4">
        <v>14.19552</v>
      </c>
      <c r="D473" s="4">
        <v>14.16264</v>
      </c>
      <c r="E473" s="4">
        <v>13.90128</v>
      </c>
      <c r="F473" s="4">
        <v>14.07648</v>
      </c>
      <c r="G473" s="4">
        <v>70.162800000000004</v>
      </c>
      <c r="H473" s="14"/>
    </row>
    <row r="474" spans="1:8">
      <c r="A474" s="10">
        <v>110526</v>
      </c>
      <c r="B474" s="4">
        <v>4.4450399999999997</v>
      </c>
      <c r="C474" s="4">
        <v>4.62744</v>
      </c>
      <c r="D474" s="4">
        <v>4.73184</v>
      </c>
      <c r="E474" s="4">
        <v>4.4543999999999997</v>
      </c>
      <c r="F474" s="8">
        <v>4.6826400000000001</v>
      </c>
      <c r="G474" s="4">
        <v>22.94136</v>
      </c>
      <c r="H474" s="14"/>
    </row>
    <row r="475" spans="1:8">
      <c r="A475" s="10">
        <v>110527</v>
      </c>
      <c r="B475" s="4">
        <v>9.3136799999999997</v>
      </c>
      <c r="C475" s="4">
        <v>9.5023199999999992</v>
      </c>
      <c r="D475" s="4">
        <v>9.5224799999999998</v>
      </c>
      <c r="E475" s="4">
        <v>9.2829599999999992</v>
      </c>
      <c r="F475" s="4">
        <v>9.4934399999999997</v>
      </c>
      <c r="G475" s="4">
        <v>47.114879999999999</v>
      </c>
      <c r="H475" s="14"/>
    </row>
    <row r="476" spans="1:8">
      <c r="A476" s="10">
        <v>110528</v>
      </c>
      <c r="B476" s="4">
        <v>16.679040000000001</v>
      </c>
      <c r="C476" s="4">
        <v>17.154</v>
      </c>
      <c r="D476" s="4">
        <v>17.217359999999999</v>
      </c>
      <c r="E476" s="4">
        <v>16.788720000000001</v>
      </c>
      <c r="F476" s="4">
        <v>17.082719999999998</v>
      </c>
      <c r="G476" s="4">
        <v>84.921840000000003</v>
      </c>
      <c r="H476" s="14"/>
    </row>
    <row r="477" spans="1:8">
      <c r="A477" s="10">
        <v>110529</v>
      </c>
      <c r="B477" s="4">
        <v>23.399280000000001</v>
      </c>
      <c r="C477" s="4">
        <v>24.243120000000001</v>
      </c>
      <c r="D477" s="4">
        <v>24.268799999999999</v>
      </c>
      <c r="E477" s="4">
        <v>23.79984</v>
      </c>
      <c r="F477" s="4">
        <v>24.1416</v>
      </c>
      <c r="G477" s="4">
        <v>119.85263999999999</v>
      </c>
      <c r="H477" s="14"/>
    </row>
    <row r="478" spans="1:8">
      <c r="A478" s="10">
        <v>110530</v>
      </c>
      <c r="B478" s="4">
        <v>19.100159999999999</v>
      </c>
      <c r="C478" s="4">
        <v>19.715039999999998</v>
      </c>
      <c r="D478" s="4">
        <v>19.609200000000001</v>
      </c>
      <c r="E478" s="4">
        <v>19.340879999999999</v>
      </c>
      <c r="F478" s="4">
        <v>19.478639999999999</v>
      </c>
      <c r="G478" s="4">
        <v>97.243920000000003</v>
      </c>
      <c r="H478" s="14"/>
    </row>
    <row r="479" spans="1:8">
      <c r="A479" s="10">
        <v>110531</v>
      </c>
      <c r="B479" s="4">
        <v>7.2050400000000003</v>
      </c>
      <c r="C479" s="4">
        <v>7.3754400000000002</v>
      </c>
      <c r="D479" s="4">
        <v>7.4272799999999997</v>
      </c>
      <c r="E479" s="4">
        <v>7.1976000000000004</v>
      </c>
      <c r="F479" s="4">
        <v>7.3730399999999996</v>
      </c>
      <c r="G479" s="4">
        <v>36.578400000000002</v>
      </c>
      <c r="H479" s="14">
        <f>SUM(G449:G479)</f>
        <v>2326.6704000000004</v>
      </c>
    </row>
    <row r="480" spans="1:8" s="24" customFormat="1" ht="6" customHeight="1">
      <c r="A480" s="71"/>
      <c r="B480" s="71"/>
      <c r="C480" s="71"/>
      <c r="D480" s="71"/>
      <c r="E480" s="71"/>
      <c r="F480" s="71"/>
      <c r="G480" s="71"/>
    </row>
  </sheetData>
  <mergeCells count="3">
    <mergeCell ref="A2:G3"/>
    <mergeCell ref="E6:G6"/>
    <mergeCell ref="D5:G5"/>
  </mergeCells>
  <phoneticPr fontId="4" type="noConversion"/>
  <pageMargins left="0.7" right="0.7" top="0.75" bottom="0.75" header="0.3" footer="0.3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G30"/>
  <sheetViews>
    <sheetView workbookViewId="0">
      <selection activeCell="F24" sqref="F24"/>
    </sheetView>
  </sheetViews>
  <sheetFormatPr defaultRowHeight="16.5"/>
  <cols>
    <col min="1" max="1" width="9" style="11"/>
    <col min="2" max="2" width="19.875" style="11" customWidth="1"/>
    <col min="3" max="3" width="23.125" style="11" customWidth="1"/>
    <col min="4" max="4" width="24.25" style="11" customWidth="1"/>
    <col min="5" max="5" width="13" style="11" bestFit="1" customWidth="1"/>
    <col min="6" max="6" width="11.375" style="11" customWidth="1"/>
    <col min="7" max="7" width="13" style="11" bestFit="1" customWidth="1"/>
    <col min="8" max="16384" width="9" style="11"/>
  </cols>
  <sheetData>
    <row r="2" spans="1:7">
      <c r="B2" s="144" t="s">
        <v>26</v>
      </c>
      <c r="C2" s="145"/>
      <c r="D2" s="145"/>
    </row>
    <row r="3" spans="1:7">
      <c r="B3" s="145"/>
      <c r="C3" s="145"/>
      <c r="D3" s="145"/>
    </row>
    <row r="5" spans="1:7">
      <c r="B5" s="15"/>
      <c r="C5" s="15"/>
      <c r="D5" s="15"/>
    </row>
    <row r="6" spans="1:7" ht="31.5">
      <c r="A6" s="13"/>
      <c r="B6" s="32" t="s">
        <v>27</v>
      </c>
      <c r="C6" s="32" t="s">
        <v>56</v>
      </c>
      <c r="D6" s="32" t="s">
        <v>57</v>
      </c>
      <c r="E6" s="14"/>
    </row>
    <row r="7" spans="1:7">
      <c r="A7" s="13"/>
      <c r="B7" s="31">
        <v>40238</v>
      </c>
      <c r="C7" s="85">
        <f>'Electricity Transmitted'!H39</f>
        <v>1495.4193000000002</v>
      </c>
      <c r="D7" s="86">
        <v>14.189</v>
      </c>
      <c r="E7" s="109"/>
    </row>
    <row r="8" spans="1:7">
      <c r="A8" s="13"/>
      <c r="B8" s="31">
        <v>40269</v>
      </c>
      <c r="C8" s="85">
        <f>'Electricity Transmitted'!H70</f>
        <v>2205.63816</v>
      </c>
      <c r="D8" s="86">
        <v>13.814</v>
      </c>
      <c r="E8" s="109"/>
    </row>
    <row r="9" spans="1:7">
      <c r="A9" s="13"/>
      <c r="B9" s="31">
        <v>40299</v>
      </c>
      <c r="C9" s="85">
        <f>'Electricity Transmitted'!H102</f>
        <v>2424.3002399999996</v>
      </c>
      <c r="D9" s="86">
        <v>16.085000000000001</v>
      </c>
      <c r="E9" s="109"/>
    </row>
    <row r="10" spans="1:7">
      <c r="A10" s="13"/>
      <c r="B10" s="31">
        <v>40330</v>
      </c>
      <c r="C10" s="85">
        <f>'Electricity Transmitted'!H133</f>
        <v>2242.5347999999994</v>
      </c>
      <c r="D10" s="86">
        <v>18.925999999999998</v>
      </c>
      <c r="E10" s="109"/>
    </row>
    <row r="11" spans="1:7">
      <c r="A11" s="13"/>
      <c r="B11" s="31">
        <v>40360</v>
      </c>
      <c r="C11" s="85">
        <f>'Electricity Transmitted'!H165</f>
        <v>1912.8828000000005</v>
      </c>
      <c r="D11" s="86">
        <v>25.74</v>
      </c>
      <c r="E11" s="109"/>
    </row>
    <row r="12" spans="1:7">
      <c r="A12" s="13"/>
      <c r="B12" s="31">
        <v>40391</v>
      </c>
      <c r="C12" s="85">
        <f>'Electricity Transmitted'!H197</f>
        <v>1812.8481599999996</v>
      </c>
      <c r="D12" s="86">
        <v>32.429000000000002</v>
      </c>
      <c r="E12" s="109"/>
    </row>
    <row r="13" spans="1:7">
      <c r="A13" s="13"/>
      <c r="B13" s="31">
        <v>40422</v>
      </c>
      <c r="C13" s="85">
        <f>'Electricity Transmitted'!H228</f>
        <v>1728.14256</v>
      </c>
      <c r="D13" s="86">
        <v>20.059000000000001</v>
      </c>
      <c r="E13" s="109"/>
    </row>
    <row r="14" spans="1:7">
      <c r="A14" s="13"/>
      <c r="B14" s="31">
        <v>40452</v>
      </c>
      <c r="C14" s="85">
        <f>'Electricity Transmitted'!H260</f>
        <v>1623.2167199999997</v>
      </c>
      <c r="D14" s="86">
        <v>12.629</v>
      </c>
      <c r="E14" s="109"/>
    </row>
    <row r="15" spans="1:7">
      <c r="A15" s="13"/>
      <c r="B15" s="31">
        <v>40483</v>
      </c>
      <c r="C15" s="85">
        <f>'Electricity Transmitted'!H291</f>
        <v>1347.4622399999998</v>
      </c>
      <c r="D15" s="86">
        <v>11.013999999999999</v>
      </c>
      <c r="E15" s="109"/>
    </row>
    <row r="16" spans="1:7">
      <c r="A16" s="13"/>
      <c r="B16" s="31">
        <v>40513</v>
      </c>
      <c r="C16" s="85">
        <f>'Electricity Transmitted'!H323</f>
        <v>910.5547200000002</v>
      </c>
      <c r="D16" s="86">
        <v>12.417999999999999</v>
      </c>
      <c r="E16" s="157"/>
      <c r="F16" s="157"/>
      <c r="G16" s="158"/>
    </row>
    <row r="17" spans="1:7">
      <c r="A17" s="13"/>
      <c r="B17" s="31">
        <v>40544</v>
      </c>
      <c r="C17" s="85">
        <f>'Electricity Transmitted'!H355</f>
        <v>1227.9391200000002</v>
      </c>
      <c r="D17" s="86">
        <v>14.851000000000001</v>
      </c>
      <c r="E17" s="157"/>
      <c r="F17" s="158"/>
      <c r="G17" s="158"/>
    </row>
    <row r="18" spans="1:7">
      <c r="A18" s="13"/>
      <c r="B18" s="31">
        <v>40575</v>
      </c>
      <c r="C18" s="85">
        <f>'Electricity Transmitted'!H384</f>
        <v>1398.6751200000003</v>
      </c>
      <c r="D18" s="86">
        <v>11.815</v>
      </c>
      <c r="E18" s="157"/>
      <c r="F18" s="158"/>
      <c r="G18" s="158"/>
    </row>
    <row r="19" spans="1:7">
      <c r="A19" s="13"/>
      <c r="B19" s="31">
        <v>40603</v>
      </c>
      <c r="C19" s="85">
        <f>'Electricity Transmitted'!H416</f>
        <v>2453.5454399999999</v>
      </c>
      <c r="D19" s="86">
        <v>12.362</v>
      </c>
      <c r="E19" s="157"/>
      <c r="F19" s="158"/>
      <c r="G19" s="158"/>
    </row>
    <row r="20" spans="1:7">
      <c r="A20" s="13"/>
      <c r="B20" s="31">
        <v>40634</v>
      </c>
      <c r="C20" s="85">
        <f>'Electricity Transmitted'!H447</f>
        <v>2475.0369599999999</v>
      </c>
      <c r="D20" s="86">
        <v>11.34</v>
      </c>
      <c r="E20" s="157"/>
      <c r="F20" s="158"/>
      <c r="G20" s="158"/>
    </row>
    <row r="21" spans="1:7">
      <c r="A21" s="13"/>
      <c r="B21" s="31">
        <v>40664</v>
      </c>
      <c r="C21" s="85">
        <f>'Electricity Transmitted'!H479</f>
        <v>2326.6704000000004</v>
      </c>
      <c r="D21" s="87">
        <v>14.496</v>
      </c>
      <c r="E21" s="157"/>
      <c r="F21" s="157"/>
      <c r="G21" s="158"/>
    </row>
    <row r="22" spans="1:7" ht="18.75">
      <c r="A22" s="13"/>
      <c r="B22" s="33" t="s">
        <v>28</v>
      </c>
      <c r="C22" s="106">
        <f>SUM(C7:C21)</f>
        <v>27584.866739999998</v>
      </c>
      <c r="D22" s="106">
        <f>SUM(D7:D21)</f>
        <v>242.167</v>
      </c>
      <c r="E22" s="107"/>
      <c r="F22" s="107"/>
      <c r="G22" s="108"/>
    </row>
    <row r="23" spans="1:7">
      <c r="B23" s="17"/>
      <c r="C23" s="17"/>
      <c r="D23" s="17"/>
    </row>
    <row r="24" spans="1:7">
      <c r="A24" s="13"/>
      <c r="B24" s="57" t="s">
        <v>29</v>
      </c>
      <c r="C24" s="58">
        <v>0.60960000000000003</v>
      </c>
      <c r="D24" s="36" t="s">
        <v>42</v>
      </c>
      <c r="E24" s="14"/>
    </row>
    <row r="25" spans="1:7">
      <c r="B25" s="44"/>
      <c r="C25" s="44"/>
      <c r="D25" s="44"/>
    </row>
    <row r="26" spans="1:7" ht="33.75" customHeight="1">
      <c r="A26" s="13"/>
      <c r="B26" s="34" t="s">
        <v>16</v>
      </c>
      <c r="C26" s="35" t="s">
        <v>55</v>
      </c>
      <c r="D26" s="35" t="s">
        <v>14</v>
      </c>
      <c r="E26" s="14"/>
    </row>
    <row r="27" spans="1:7">
      <c r="A27" s="13"/>
      <c r="B27" s="5">
        <v>2010</v>
      </c>
      <c r="C27" s="159">
        <f>SUM(C7:C16)-SUM(D7:D16)</f>
        <v>17525.6967</v>
      </c>
      <c r="D27" s="159">
        <f>C27*C24</f>
        <v>10683.66470832</v>
      </c>
      <c r="E27" s="14"/>
    </row>
    <row r="28" spans="1:7">
      <c r="A28" s="13"/>
      <c r="B28" s="5">
        <v>2011</v>
      </c>
      <c r="C28" s="159">
        <f>SUM(C17:C21)-SUM(D17:D21)</f>
        <v>9817.0030400000014</v>
      </c>
      <c r="D28" s="159">
        <f>C28*C24</f>
        <v>5984.4450531840012</v>
      </c>
      <c r="E28" s="14"/>
    </row>
    <row r="29" spans="1:7">
      <c r="A29" s="13"/>
      <c r="B29" s="5" t="s">
        <v>15</v>
      </c>
      <c r="C29" s="159">
        <f>SUM(C27:C28)</f>
        <v>27342.699740000004</v>
      </c>
      <c r="D29" s="159">
        <f>SUM(D27:D28)</f>
        <v>16668.109761504002</v>
      </c>
      <c r="E29" s="14"/>
      <c r="F29" s="41"/>
    </row>
    <row r="30" spans="1:7">
      <c r="B30" s="16"/>
      <c r="C30" s="16"/>
      <c r="D30" s="16"/>
    </row>
  </sheetData>
  <mergeCells count="1">
    <mergeCell ref="B2:D3"/>
  </mergeCells>
  <phoneticPr fontId="4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L12" sqref="L12"/>
    </sheetView>
  </sheetViews>
  <sheetFormatPr defaultRowHeight="16.5"/>
  <cols>
    <col min="1" max="16384" width="9" style="11"/>
  </cols>
  <sheetData>
    <row r="1" spans="1:9">
      <c r="B1" s="15"/>
      <c r="C1" s="15"/>
      <c r="D1" s="15"/>
      <c r="E1" s="15"/>
      <c r="F1" s="15"/>
      <c r="G1" s="15"/>
      <c r="H1" s="15"/>
    </row>
    <row r="2" spans="1:9">
      <c r="A2" s="13"/>
      <c r="B2" s="150" t="s">
        <v>0</v>
      </c>
      <c r="C2" s="150"/>
      <c r="D2" s="150"/>
      <c r="E2" s="150"/>
      <c r="F2" s="150"/>
      <c r="G2" s="150"/>
      <c r="H2" s="150"/>
      <c r="I2" s="14"/>
    </row>
    <row r="3" spans="1:9">
      <c r="A3" s="13"/>
      <c r="B3" s="150"/>
      <c r="C3" s="150"/>
      <c r="D3" s="150"/>
      <c r="E3" s="150"/>
      <c r="F3" s="150"/>
      <c r="G3" s="150"/>
      <c r="H3" s="150"/>
      <c r="I3" s="14"/>
    </row>
    <row r="4" spans="1:9">
      <c r="B4" s="44"/>
      <c r="C4" s="44"/>
      <c r="D4" s="44"/>
      <c r="E4" s="44"/>
      <c r="F4" s="44"/>
      <c r="G4" s="44"/>
      <c r="H4" s="44"/>
    </row>
    <row r="5" spans="1:9" ht="20.25">
      <c r="A5" s="13"/>
      <c r="B5" s="153" t="s">
        <v>1</v>
      </c>
      <c r="C5" s="153"/>
      <c r="D5" s="153"/>
      <c r="E5" s="153"/>
      <c r="F5" s="153"/>
      <c r="G5" s="153"/>
      <c r="H5" s="153"/>
      <c r="I5" s="14"/>
    </row>
    <row r="6" spans="1:9">
      <c r="B6" s="43"/>
      <c r="C6" s="43"/>
      <c r="D6" s="43"/>
      <c r="E6" s="43"/>
      <c r="F6" s="43"/>
      <c r="G6" s="43"/>
      <c r="H6" s="43"/>
    </row>
    <row r="7" spans="1:9">
      <c r="B7" s="46"/>
      <c r="C7" s="46"/>
      <c r="D7" s="46"/>
      <c r="E7" s="46"/>
      <c r="F7" s="46"/>
      <c r="G7" s="46"/>
      <c r="H7" s="46"/>
    </row>
    <row r="8" spans="1:9">
      <c r="A8" s="13"/>
      <c r="B8" s="151" t="s">
        <v>30</v>
      </c>
      <c r="C8" s="152"/>
      <c r="D8" s="152"/>
      <c r="E8" s="152"/>
      <c r="F8" s="152"/>
      <c r="G8" s="152"/>
      <c r="H8" s="48"/>
      <c r="I8" s="14"/>
    </row>
    <row r="9" spans="1:9">
      <c r="A9" s="13"/>
      <c r="B9" s="146" t="s">
        <v>58</v>
      </c>
      <c r="C9" s="147"/>
      <c r="D9" s="147"/>
      <c r="E9" s="147"/>
      <c r="F9" s="147"/>
      <c r="G9" s="147"/>
      <c r="H9" s="49"/>
      <c r="I9" s="14"/>
    </row>
    <row r="10" spans="1:9">
      <c r="A10" s="13"/>
      <c r="B10" s="117"/>
      <c r="C10" s="118" t="s">
        <v>59</v>
      </c>
      <c r="D10" s="110"/>
      <c r="E10" s="110"/>
      <c r="F10" s="110"/>
      <c r="G10" s="110"/>
      <c r="H10" s="49"/>
      <c r="I10" s="14"/>
    </row>
    <row r="11" spans="1:9">
      <c r="A11" s="13"/>
      <c r="B11" s="50"/>
      <c r="C11" s="45"/>
      <c r="D11" s="45"/>
      <c r="E11" s="45"/>
      <c r="F11" s="45"/>
      <c r="G11" s="45"/>
      <c r="H11" s="49"/>
      <c r="I11" s="14"/>
    </row>
    <row r="12" spans="1:9">
      <c r="A12" s="13"/>
      <c r="B12" s="146" t="s">
        <v>31</v>
      </c>
      <c r="C12" s="147"/>
      <c r="D12" s="147"/>
      <c r="E12" s="147"/>
      <c r="F12" s="147"/>
      <c r="G12" s="147"/>
      <c r="H12" s="49"/>
      <c r="I12" s="14"/>
    </row>
    <row r="13" spans="1:9">
      <c r="A13" s="13"/>
      <c r="B13" s="146" t="s">
        <v>32</v>
      </c>
      <c r="C13" s="147"/>
      <c r="D13" s="147"/>
      <c r="E13" s="147"/>
      <c r="F13" s="147"/>
      <c r="G13" s="147"/>
      <c r="H13" s="49"/>
      <c r="I13" s="14"/>
    </row>
    <row r="14" spans="1:9">
      <c r="A14" s="13"/>
      <c r="B14" s="50"/>
      <c r="C14" s="45"/>
      <c r="D14" s="45"/>
      <c r="E14" s="45"/>
      <c r="F14" s="45"/>
      <c r="G14" s="45"/>
      <c r="H14" s="49"/>
      <c r="I14" s="14"/>
    </row>
    <row r="15" spans="1:9">
      <c r="A15" s="13"/>
      <c r="B15" s="146" t="s">
        <v>33</v>
      </c>
      <c r="C15" s="147"/>
      <c r="D15" s="147"/>
      <c r="E15" s="147"/>
      <c r="F15" s="147"/>
      <c r="G15" s="147"/>
      <c r="H15" s="49"/>
      <c r="I15" s="14"/>
    </row>
    <row r="16" spans="1:9">
      <c r="A16" s="13"/>
      <c r="B16" s="146" t="s">
        <v>32</v>
      </c>
      <c r="C16" s="147"/>
      <c r="D16" s="147"/>
      <c r="E16" s="147"/>
      <c r="F16" s="147"/>
      <c r="G16" s="147"/>
      <c r="H16" s="49"/>
      <c r="I16" s="14"/>
    </row>
    <row r="17" spans="1:9">
      <c r="A17" s="13"/>
      <c r="B17" s="50"/>
      <c r="C17" s="45"/>
      <c r="D17" s="45"/>
      <c r="E17" s="45"/>
      <c r="F17" s="45"/>
      <c r="G17" s="45"/>
      <c r="H17" s="49"/>
      <c r="I17" s="14"/>
    </row>
    <row r="18" spans="1:9">
      <c r="A18" s="13"/>
      <c r="B18" s="146" t="s">
        <v>34</v>
      </c>
      <c r="C18" s="147"/>
      <c r="D18" s="147"/>
      <c r="E18" s="147"/>
      <c r="F18" s="147"/>
      <c r="G18" s="147"/>
      <c r="H18" s="49"/>
      <c r="I18" s="14"/>
    </row>
    <row r="19" spans="1:9">
      <c r="A19" s="13"/>
      <c r="B19" s="148" t="s">
        <v>60</v>
      </c>
      <c r="C19" s="149"/>
      <c r="D19" s="149"/>
      <c r="E19" s="149"/>
      <c r="F19" s="149"/>
      <c r="G19" s="149"/>
      <c r="H19" s="51"/>
      <c r="I19" s="14"/>
    </row>
    <row r="20" spans="1:9">
      <c r="B20" s="47"/>
      <c r="C20" s="47"/>
      <c r="D20" s="47"/>
      <c r="E20" s="47"/>
      <c r="F20" s="47"/>
      <c r="G20" s="47"/>
      <c r="H20" s="47"/>
    </row>
  </sheetData>
  <mergeCells count="10">
    <mergeCell ref="B16:G16"/>
    <mergeCell ref="B18:G18"/>
    <mergeCell ref="B19:G19"/>
    <mergeCell ref="B2:H3"/>
    <mergeCell ref="B8:G8"/>
    <mergeCell ref="B9:G9"/>
    <mergeCell ref="B12:G12"/>
    <mergeCell ref="B13:G13"/>
    <mergeCell ref="B15:G15"/>
    <mergeCell ref="B5:H5"/>
  </mergeCells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G35"/>
  <sheetViews>
    <sheetView workbookViewId="0">
      <selection activeCell="I26" sqref="I26"/>
    </sheetView>
  </sheetViews>
  <sheetFormatPr defaultRowHeight="16.5"/>
  <cols>
    <col min="1" max="1" width="7.625" style="12" customWidth="1"/>
    <col min="2" max="2" width="20.875" style="12" customWidth="1"/>
    <col min="3" max="3" width="15.875" style="12" customWidth="1"/>
    <col min="4" max="4" width="15.75" style="12" customWidth="1"/>
    <col min="5" max="5" width="14.125" style="12" customWidth="1"/>
    <col min="6" max="6" width="17.125" style="12" customWidth="1"/>
    <col min="7" max="7" width="10.5" style="11" bestFit="1" customWidth="1"/>
    <col min="8" max="8" width="11.625" style="11" customWidth="1"/>
    <col min="9" max="16384" width="9" style="11"/>
  </cols>
  <sheetData>
    <row r="1" spans="1:7">
      <c r="B1" s="56"/>
      <c r="C1" s="56"/>
      <c r="D1" s="56"/>
      <c r="E1" s="56"/>
      <c r="F1" s="56"/>
    </row>
    <row r="2" spans="1:7">
      <c r="A2" s="55"/>
      <c r="B2" s="154" t="s">
        <v>2</v>
      </c>
      <c r="C2" s="154"/>
      <c r="D2" s="154"/>
      <c r="E2" s="154"/>
      <c r="F2" s="154"/>
      <c r="G2" s="14"/>
    </row>
    <row r="3" spans="1:7">
      <c r="A3" s="55"/>
      <c r="B3" s="154"/>
      <c r="C3" s="154"/>
      <c r="D3" s="154"/>
      <c r="E3" s="154"/>
      <c r="F3" s="154"/>
      <c r="G3" s="14"/>
    </row>
    <row r="4" spans="1:7">
      <c r="B4" s="43"/>
      <c r="C4" s="44"/>
      <c r="D4" s="44"/>
      <c r="E4" s="44"/>
      <c r="F4" s="44"/>
    </row>
    <row r="5" spans="1:7">
      <c r="B5" s="55"/>
      <c r="C5" s="13"/>
      <c r="D5" s="76" t="s">
        <v>29</v>
      </c>
      <c r="E5" s="76">
        <f>'Data &amp; Parameters'!C24</f>
        <v>0.60960000000000003</v>
      </c>
      <c r="F5" s="77" t="s">
        <v>43</v>
      </c>
      <c r="G5" s="14"/>
    </row>
    <row r="6" spans="1:7">
      <c r="C6" s="43"/>
      <c r="D6" s="43"/>
      <c r="E6" s="43"/>
      <c r="F6" s="43"/>
    </row>
    <row r="7" spans="1:7">
      <c r="B7" s="56"/>
      <c r="C7" s="56"/>
      <c r="D7" s="56"/>
      <c r="E7" s="56"/>
      <c r="F7" s="59" t="s">
        <v>3</v>
      </c>
    </row>
    <row r="8" spans="1:7" ht="78.75">
      <c r="A8" s="55"/>
      <c r="B8" s="39" t="s">
        <v>44</v>
      </c>
      <c r="C8" s="40" t="s">
        <v>35</v>
      </c>
      <c r="D8" s="40" t="s">
        <v>36</v>
      </c>
      <c r="E8" s="40" t="s">
        <v>37</v>
      </c>
      <c r="F8" s="40" t="s">
        <v>38</v>
      </c>
      <c r="G8" s="14"/>
    </row>
    <row r="9" spans="1:7">
      <c r="A9" s="55"/>
      <c r="B9" s="60">
        <f>'Data &amp; Parameters'!B7</f>
        <v>40238</v>
      </c>
      <c r="C9" s="74">
        <f>ROUNDDOWN(('Data &amp; Parameters'!C7-'Data &amp; Parameters'!D7)*E5,3)</f>
        <v>902.95699999999999</v>
      </c>
      <c r="D9" s="6">
        <v>0</v>
      </c>
      <c r="E9" s="6">
        <v>0</v>
      </c>
      <c r="F9" s="75">
        <f>C9-D9-D9</f>
        <v>902.95699999999999</v>
      </c>
      <c r="G9" s="14"/>
    </row>
    <row r="10" spans="1:7">
      <c r="A10" s="55"/>
      <c r="B10" s="60">
        <f>'Data &amp; Parameters'!B8</f>
        <v>40269</v>
      </c>
      <c r="C10" s="74">
        <f>ROUNDDOWN(('Data &amp; Parameters'!C8-'Data &amp; Parameters'!D8)*E5,3)</f>
        <v>1336.136</v>
      </c>
      <c r="D10" s="6">
        <v>0</v>
      </c>
      <c r="E10" s="6">
        <v>0</v>
      </c>
      <c r="F10" s="75">
        <f>C10-D10-E10</f>
        <v>1336.136</v>
      </c>
      <c r="G10" s="14"/>
    </row>
    <row r="11" spans="1:7">
      <c r="A11" s="55"/>
      <c r="B11" s="60">
        <f>'Data &amp; Parameters'!B9</f>
        <v>40299</v>
      </c>
      <c r="C11" s="74">
        <f>ROUNDDOWN(('Data &amp; Parameters'!C9-'Data &amp; Parameters'!D9)*E5,3)</f>
        <v>1468.048</v>
      </c>
      <c r="D11" s="6">
        <v>0</v>
      </c>
      <c r="E11" s="6">
        <v>0</v>
      </c>
      <c r="F11" s="75">
        <f t="shared" ref="F11" si="0">C11-D11-E11</f>
        <v>1468.048</v>
      </c>
      <c r="G11" s="14"/>
    </row>
    <row r="12" spans="1:7">
      <c r="A12" s="55"/>
      <c r="B12" s="60">
        <f>'Data &amp; Parameters'!B10</f>
        <v>40330</v>
      </c>
      <c r="C12" s="74">
        <f>ROUNDDOWN(('Data &amp; Parameters'!C10-'Data &amp; Parameters'!D10)*E5,3)</f>
        <v>1355.511</v>
      </c>
      <c r="D12" s="6">
        <v>0</v>
      </c>
      <c r="E12" s="6">
        <v>0</v>
      </c>
      <c r="F12" s="75">
        <f t="shared" ref="F12" si="1">C12-D12-D12</f>
        <v>1355.511</v>
      </c>
      <c r="G12" s="14"/>
    </row>
    <row r="13" spans="1:7">
      <c r="A13" s="55"/>
      <c r="B13" s="60">
        <f>'Data &amp; Parameters'!B11</f>
        <v>40360</v>
      </c>
      <c r="C13" s="74">
        <f>ROUNDDOWN(('Data &amp; Parameters'!C11-'Data &amp; Parameters'!D11)*E5,3)</f>
        <v>1150.402</v>
      </c>
      <c r="D13" s="6">
        <v>0</v>
      </c>
      <c r="E13" s="6">
        <v>0</v>
      </c>
      <c r="F13" s="75">
        <f t="shared" ref="F13:F14" si="2">C13-D13-E13</f>
        <v>1150.402</v>
      </c>
      <c r="G13" s="14"/>
    </row>
    <row r="14" spans="1:7">
      <c r="A14" s="55"/>
      <c r="B14" s="60">
        <f>'Data &amp; Parameters'!B12</f>
        <v>40391</v>
      </c>
      <c r="C14" s="74">
        <f>ROUNDDOWN(('Data &amp; Parameters'!C12-'Data &amp; Parameters'!D12)*E5,3)</f>
        <v>1085.3430000000001</v>
      </c>
      <c r="D14" s="6">
        <v>0</v>
      </c>
      <c r="E14" s="6">
        <v>0</v>
      </c>
      <c r="F14" s="75">
        <f t="shared" si="2"/>
        <v>1085.3430000000001</v>
      </c>
      <c r="G14" s="14"/>
    </row>
    <row r="15" spans="1:7">
      <c r="A15" s="55"/>
      <c r="B15" s="60">
        <f>'Data &amp; Parameters'!B13</f>
        <v>40422</v>
      </c>
      <c r="C15" s="74">
        <f>ROUNDDOWN(('Data &amp; Parameters'!C13-'Data &amp; Parameters'!D13)*E5,3)</f>
        <v>1041.2470000000001</v>
      </c>
      <c r="D15" s="6">
        <v>0</v>
      </c>
      <c r="E15" s="6">
        <v>0</v>
      </c>
      <c r="F15" s="75">
        <f t="shared" ref="F15" si="3">C15-D15-D15</f>
        <v>1041.2470000000001</v>
      </c>
      <c r="G15" s="14"/>
    </row>
    <row r="16" spans="1:7">
      <c r="A16" s="55"/>
      <c r="B16" s="60">
        <f>'Data &amp; Parameters'!B14</f>
        <v>40452</v>
      </c>
      <c r="C16" s="74">
        <f>ROUNDDOWN(('Data &amp; Parameters'!C14-'Data &amp; Parameters'!D14)*E5,3)</f>
        <v>981.81399999999996</v>
      </c>
      <c r="D16" s="6">
        <v>0</v>
      </c>
      <c r="E16" s="6">
        <v>0</v>
      </c>
      <c r="F16" s="75">
        <f t="shared" ref="F16:F17" si="4">C16-D16-E16</f>
        <v>981.81399999999996</v>
      </c>
      <c r="G16" s="14"/>
    </row>
    <row r="17" spans="1:7">
      <c r="A17" s="55"/>
      <c r="B17" s="60">
        <f>'Data &amp; Parameters'!B15</f>
        <v>40483</v>
      </c>
      <c r="C17" s="74">
        <f>ROUNDDOWN(('Data &amp; Parameters'!C15-'Data &amp; Parameters'!D15)*E5,3)</f>
        <v>814.69799999999998</v>
      </c>
      <c r="D17" s="6">
        <v>0</v>
      </c>
      <c r="E17" s="6">
        <v>0</v>
      </c>
      <c r="F17" s="75">
        <f t="shared" si="4"/>
        <v>814.69799999999998</v>
      </c>
      <c r="G17" s="14"/>
    </row>
    <row r="18" spans="1:7">
      <c r="A18" s="55"/>
      <c r="B18" s="60">
        <f>'Data &amp; Parameters'!B16</f>
        <v>40513</v>
      </c>
      <c r="C18" s="74">
        <f>ROUNDDOWN(('Data &amp; Parameters'!C16-'Data &amp; Parameters'!D16)*E5,3)</f>
        <v>547.50400000000002</v>
      </c>
      <c r="D18" s="6">
        <v>0</v>
      </c>
      <c r="E18" s="6">
        <v>0</v>
      </c>
      <c r="F18" s="75">
        <f t="shared" ref="F18" si="5">C18-D18-D18</f>
        <v>547.50400000000002</v>
      </c>
      <c r="G18" s="14"/>
    </row>
    <row r="19" spans="1:7">
      <c r="A19" s="55"/>
      <c r="B19" s="60">
        <f>'Data &amp; Parameters'!B17</f>
        <v>40544</v>
      </c>
      <c r="C19" s="74">
        <f>ROUNDDOWN(('Data &amp; Parameters'!C17-'Data &amp; Parameters'!D17)*E5,3)</f>
        <v>739.49800000000005</v>
      </c>
      <c r="D19" s="6">
        <v>0</v>
      </c>
      <c r="E19" s="6">
        <v>0</v>
      </c>
      <c r="F19" s="75">
        <f t="shared" ref="F19:F20" si="6">C19-D19-E19</f>
        <v>739.49800000000005</v>
      </c>
      <c r="G19" s="14"/>
    </row>
    <row r="20" spans="1:7">
      <c r="A20" s="55"/>
      <c r="B20" s="60">
        <f>'Data &amp; Parameters'!B18</f>
        <v>40575</v>
      </c>
      <c r="C20" s="74">
        <f>ROUNDDOWN(('Data &amp; Parameters'!C18-'Data &amp; Parameters'!D18)*E5,3)</f>
        <v>845.42899999999997</v>
      </c>
      <c r="D20" s="6">
        <v>0</v>
      </c>
      <c r="E20" s="6">
        <v>0</v>
      </c>
      <c r="F20" s="75">
        <f t="shared" si="6"/>
        <v>845.42899999999997</v>
      </c>
      <c r="G20" s="42"/>
    </row>
    <row r="21" spans="1:7">
      <c r="A21" s="55"/>
      <c r="B21" s="60">
        <f>'Data &amp; Parameters'!B19</f>
        <v>40603</v>
      </c>
      <c r="C21" s="74">
        <f>ROUNDDOWN(('Data &amp; Parameters'!C19-'Data &amp; Parameters'!D19)*E5,3)</f>
        <v>1488.145</v>
      </c>
      <c r="D21" s="6">
        <v>0</v>
      </c>
      <c r="E21" s="6">
        <v>0</v>
      </c>
      <c r="F21" s="75">
        <f>C21-D21-E21</f>
        <v>1488.145</v>
      </c>
      <c r="G21" s="42"/>
    </row>
    <row r="22" spans="1:7">
      <c r="A22" s="55"/>
      <c r="B22" s="60">
        <f>'Data &amp; Parameters'!B20</f>
        <v>40634</v>
      </c>
      <c r="C22" s="74">
        <f>ROUNDDOWN(('Data &amp; Parameters'!C20-'Data &amp; Parameters'!D20)*E5,3)</f>
        <v>1501.8689999999999</v>
      </c>
      <c r="D22" s="6">
        <v>0</v>
      </c>
      <c r="E22" s="6">
        <v>0</v>
      </c>
      <c r="F22" s="75">
        <f>C22-D22-E22</f>
        <v>1501.8689999999999</v>
      </c>
      <c r="G22" s="42"/>
    </row>
    <row r="23" spans="1:7">
      <c r="A23" s="55"/>
      <c r="B23" s="60">
        <f>'Data &amp; Parameters'!B21</f>
        <v>40664</v>
      </c>
      <c r="C23" s="74">
        <f>ROUNDDOWN(('Data &amp; Parameters'!C21-'Data &amp; Parameters'!D21)*E5,3)</f>
        <v>1409.501</v>
      </c>
      <c r="D23" s="6">
        <v>0</v>
      </c>
      <c r="E23" s="6">
        <v>0</v>
      </c>
      <c r="F23" s="75">
        <f>C23-D23-E23</f>
        <v>1409.501</v>
      </c>
      <c r="G23" s="14"/>
    </row>
    <row r="24" spans="1:7" ht="18.75">
      <c r="A24" s="55"/>
      <c r="B24" s="37" t="s">
        <v>28</v>
      </c>
      <c r="C24" s="38">
        <f>ROUNDDOWN(SUM(C9:C23),3)</f>
        <v>16668.101999999999</v>
      </c>
      <c r="D24" s="38">
        <f>ROUNDUP(SUM(D9:D20),3)</f>
        <v>0</v>
      </c>
      <c r="E24" s="38">
        <v>0</v>
      </c>
      <c r="F24" s="38">
        <f>ROUNDDOWN(C24-D24,0)</f>
        <v>16668</v>
      </c>
      <c r="G24" s="14"/>
    </row>
    <row r="25" spans="1:7">
      <c r="B25" s="44"/>
      <c r="C25" s="44"/>
      <c r="D25" s="44"/>
      <c r="E25" s="43"/>
      <c r="F25" s="43"/>
    </row>
    <row r="26" spans="1:7" ht="18.75">
      <c r="A26" s="55"/>
      <c r="B26" s="61" t="s">
        <v>61</v>
      </c>
      <c r="C26" s="155" t="s">
        <v>20</v>
      </c>
      <c r="D26" s="156"/>
      <c r="E26" s="62"/>
    </row>
    <row r="27" spans="1:7" ht="18.75">
      <c r="A27" s="55"/>
      <c r="B27" s="61" t="s">
        <v>4</v>
      </c>
      <c r="C27" s="68">
        <f>'Data &amp; Parameters'!C24</f>
        <v>0.60960000000000003</v>
      </c>
      <c r="D27" s="69" t="s">
        <v>40</v>
      </c>
      <c r="E27" s="63"/>
    </row>
    <row r="28" spans="1:7" ht="18.75">
      <c r="A28" s="55"/>
      <c r="B28" s="61" t="s">
        <v>39</v>
      </c>
      <c r="C28" s="72">
        <f>F24</f>
        <v>16668</v>
      </c>
      <c r="D28" s="70" t="s">
        <v>41</v>
      </c>
      <c r="E28" s="63"/>
      <c r="F28" s="52"/>
    </row>
    <row r="29" spans="1:7">
      <c r="B29" s="44"/>
      <c r="C29" s="44"/>
      <c r="D29" s="44"/>
      <c r="E29" s="52"/>
      <c r="F29" s="52"/>
    </row>
    <row r="30" spans="1:7">
      <c r="A30" s="55"/>
      <c r="B30" s="67" t="s">
        <v>16</v>
      </c>
      <c r="C30" s="67">
        <v>2010</v>
      </c>
      <c r="D30" s="67">
        <v>2011</v>
      </c>
      <c r="E30" s="64"/>
      <c r="F30" s="53"/>
    </row>
    <row r="31" spans="1:7">
      <c r="A31" s="55"/>
      <c r="B31" s="67" t="s">
        <v>17</v>
      </c>
      <c r="C31" s="73">
        <f>SUM(F9:F18)</f>
        <v>10683.660000000002</v>
      </c>
      <c r="D31" s="73">
        <f>SUM(F19:F23)</f>
        <v>5984.442</v>
      </c>
      <c r="E31" s="65">
        <f>SUM(C31:D31)</f>
        <v>16668.102000000003</v>
      </c>
      <c r="F31" s="54"/>
    </row>
    <row r="32" spans="1:7">
      <c r="B32" s="43"/>
      <c r="C32" s="66"/>
      <c r="D32" s="43"/>
      <c r="E32" s="52"/>
      <c r="F32" s="52"/>
    </row>
    <row r="33" spans="5:6">
      <c r="E33" s="52"/>
      <c r="F33" s="52"/>
    </row>
    <row r="34" spans="5:6">
      <c r="E34" s="52"/>
      <c r="F34" s="52"/>
    </row>
    <row r="35" spans="5:6">
      <c r="E35" s="52"/>
      <c r="F35" s="52"/>
    </row>
  </sheetData>
  <mergeCells count="2">
    <mergeCell ref="B2:F3"/>
    <mergeCell ref="C26:D26"/>
  </mergeCells>
  <phoneticPr fontId="4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Cover</vt:lpstr>
      <vt:lpstr>Table of contents</vt:lpstr>
      <vt:lpstr>Revision History</vt:lpstr>
      <vt:lpstr>Electricity Transmitted</vt:lpstr>
      <vt:lpstr>Data &amp; Parameters</vt:lpstr>
      <vt:lpstr>Calculation Formula</vt:lpstr>
      <vt:lpstr>ER Calculation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</dc:creator>
  <cp:lastModifiedBy>경영지원실</cp:lastModifiedBy>
  <dcterms:created xsi:type="dcterms:W3CDTF">2011-01-24T00:24:33Z</dcterms:created>
  <dcterms:modified xsi:type="dcterms:W3CDTF">2012-05-21T02:36:44Z</dcterms:modified>
</cp:coreProperties>
</file>