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8195" windowHeight="6975"/>
  </bookViews>
  <sheets>
    <sheet name="Boiler Share" sheetId="1" r:id="rId1"/>
  </sheets>
  <calcPr calcId="145621"/>
</workbook>
</file>

<file path=xl/calcChain.xml><?xml version="1.0" encoding="utf-8"?>
<calcChain xmlns="http://schemas.openxmlformats.org/spreadsheetml/2006/main">
  <c r="D19" i="1" l="1"/>
  <c r="D18" i="1"/>
  <c r="I10" i="1"/>
  <c r="D17" i="1"/>
</calcChain>
</file>

<file path=xl/sharedStrings.xml><?xml version="1.0" encoding="utf-8"?>
<sst xmlns="http://schemas.openxmlformats.org/spreadsheetml/2006/main" count="50" uniqueCount="39">
  <si>
    <t>Fuel</t>
  </si>
  <si>
    <t>data</t>
  </si>
  <si>
    <t>value</t>
  </si>
  <si>
    <t>units</t>
  </si>
  <si>
    <t>source</t>
  </si>
  <si>
    <t>energy per year *</t>
  </si>
  <si>
    <t>%</t>
  </si>
  <si>
    <t>Bagasse</t>
  </si>
  <si>
    <t>Mass/d</t>
  </si>
  <si>
    <t>t/d</t>
  </si>
  <si>
    <t xml:space="preserve">Roxol Energy Balance </t>
  </si>
  <si>
    <t>heat value</t>
  </si>
  <si>
    <t>kJ/kg</t>
  </si>
  <si>
    <t>L. Wong Sak Hoi, 2002</t>
  </si>
  <si>
    <t>KJ</t>
  </si>
  <si>
    <t>Dry vinasse</t>
  </si>
  <si>
    <t>Roxol Energy Balance, 2010</t>
  </si>
  <si>
    <t>kJ/Kg</t>
  </si>
  <si>
    <t>Biogas</t>
  </si>
  <si>
    <t>Nm3/d</t>
  </si>
  <si>
    <t>P.23 Feasibility Study July 2008 &amp;Roxol Energy Balance, 2010</t>
  </si>
  <si>
    <t>kJ/m3</t>
  </si>
  <si>
    <t>Biogas technology center, 2004</t>
  </si>
  <si>
    <t>total</t>
  </si>
  <si>
    <t>(*)Based on operation of 300 d/y</t>
  </si>
  <si>
    <t>Enthalpy of the steam</t>
  </si>
  <si>
    <t xml:space="preserve">Ref:  NIST webbook </t>
  </si>
  <si>
    <t xml:space="preserve">Steam production </t>
  </si>
  <si>
    <t>kg/d</t>
  </si>
  <si>
    <t>Ref: Energy balance sheet, projection, KBK</t>
  </si>
  <si>
    <t>Net Quantity of Heat Generated</t>
  </si>
  <si>
    <r>
      <t>E</t>
    </r>
    <r>
      <rPr>
        <b/>
        <vertAlign val="subscript"/>
        <sz val="12"/>
        <rFont val="Times New Roman"/>
        <family val="1"/>
      </rPr>
      <t xml:space="preserve">feed water,y  </t>
    </r>
  </si>
  <si>
    <t>kJ/y</t>
  </si>
  <si>
    <t>Source: ER Calculation Spreadsheet, Tab "Energy", Cell J24</t>
  </si>
  <si>
    <t>HGy</t>
  </si>
  <si>
    <t>TJ/y</t>
  </si>
  <si>
    <t>TJ</t>
  </si>
  <si>
    <t>Net quantity of Heat Generated</t>
  </si>
  <si>
    <t>Net quantity of Electricity Generated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</si>
</sst>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bscript"/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3" fillId="0" borderId="1" xfId="2" applyBorder="1"/>
    <xf numFmtId="0" fontId="6" fillId="0" borderId="0" xfId="2" applyFont="1" applyFill="1" applyBorder="1"/>
    <xf numFmtId="0" fontId="8" fillId="0" borderId="0" xfId="2" applyFont="1" applyFill="1" applyBorder="1"/>
    <xf numFmtId="0" fontId="6" fillId="0" borderId="0" xfId="2" applyFont="1" applyBorder="1"/>
    <xf numFmtId="0" fontId="8" fillId="0" borderId="1" xfId="2" applyFont="1" applyFill="1" applyBorder="1"/>
    <xf numFmtId="0" fontId="6" fillId="0" borderId="1" xfId="2" applyFont="1" applyFill="1" applyBorder="1"/>
    <xf numFmtId="0" fontId="8" fillId="0" borderId="1" xfId="2" applyFont="1" applyFill="1" applyBorder="1" applyAlignment="1">
      <alignment horizontal="left"/>
    </xf>
    <xf numFmtId="1" fontId="5" fillId="0" borderId="1" xfId="2" applyNumberFormat="1" applyFont="1" applyFill="1" applyBorder="1" applyAlignment="1">
      <alignment horizontal="center"/>
    </xf>
    <xf numFmtId="3" fontId="6" fillId="0" borderId="1" xfId="2" applyNumberFormat="1" applyFont="1" applyFill="1" applyBorder="1"/>
    <xf numFmtId="2" fontId="5" fillId="0" borderId="1" xfId="2" applyNumberFormat="1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3" fillId="0" borderId="3" xfId="2" applyBorder="1"/>
    <xf numFmtId="0" fontId="6" fillId="0" borderId="2" xfId="2" applyFont="1" applyFill="1" applyBorder="1" applyAlignment="1">
      <alignment horizontal="center"/>
    </xf>
    <xf numFmtId="0" fontId="6" fillId="0" borderId="2" xfId="2" applyFont="1" applyFill="1" applyBorder="1"/>
    <xf numFmtId="0" fontId="3" fillId="0" borderId="4" xfId="2" applyBorder="1"/>
    <xf numFmtId="0" fontId="8" fillId="0" borderId="1" xfId="2" applyFont="1" applyFill="1" applyBorder="1" applyAlignment="1">
      <alignment horizontal="center" wrapText="1"/>
    </xf>
    <xf numFmtId="0" fontId="6" fillId="4" borderId="3" xfId="2" applyFont="1" applyFill="1" applyBorder="1" applyAlignment="1">
      <alignment horizontal="left"/>
    </xf>
    <xf numFmtId="0" fontId="6" fillId="4" borderId="5" xfId="2" applyFont="1" applyFill="1" applyBorder="1"/>
    <xf numFmtId="0" fontId="8" fillId="0" borderId="1" xfId="2" applyFont="1" applyFill="1" applyBorder="1" applyAlignment="1">
      <alignment horizontal="left" wrapText="1"/>
    </xf>
    <xf numFmtId="11" fontId="6" fillId="4" borderId="1" xfId="2" applyNumberFormat="1" applyFont="1" applyFill="1" applyBorder="1"/>
    <xf numFmtId="0" fontId="6" fillId="4" borderId="1" xfId="2" applyFont="1" applyFill="1" applyBorder="1"/>
    <xf numFmtId="0" fontId="9" fillId="4" borderId="1" xfId="2" applyFont="1" applyFill="1" applyBorder="1" applyAlignment="1">
      <alignment horizontal="center"/>
    </xf>
    <xf numFmtId="164" fontId="6" fillId="0" borderId="1" xfId="3" applyNumberFormat="1" applyFont="1" applyFill="1" applyBorder="1"/>
    <xf numFmtId="164" fontId="6" fillId="0" borderId="1" xfId="2" applyNumberFormat="1" applyFont="1" applyFill="1" applyBorder="1" applyAlignment="1">
      <alignment horizontal="center"/>
    </xf>
    <xf numFmtId="0" fontId="2" fillId="5" borderId="0" xfId="0" applyFont="1" applyFill="1"/>
    <xf numFmtId="0" fontId="3" fillId="0" borderId="0" xfId="2"/>
    <xf numFmtId="0" fontId="4" fillId="2" borderId="0" xfId="2" applyFont="1" applyFill="1"/>
    <xf numFmtId="9" fontId="4" fillId="2" borderId="0" xfId="2" applyNumberFormat="1" applyFont="1" applyFill="1"/>
    <xf numFmtId="0" fontId="4" fillId="3" borderId="0" xfId="2" applyFont="1" applyFill="1"/>
    <xf numFmtId="43" fontId="4" fillId="2" borderId="0" xfId="3" applyFont="1" applyFill="1"/>
    <xf numFmtId="0" fontId="0" fillId="5" borderId="0" xfId="0" applyFill="1"/>
    <xf numFmtId="2" fontId="0" fillId="0" borderId="0" xfId="0" applyNumberFormat="1"/>
    <xf numFmtId="11" fontId="6" fillId="0" borderId="0" xfId="2" applyNumberFormat="1" applyFont="1" applyFill="1" applyBorder="1"/>
    <xf numFmtId="0" fontId="6" fillId="0" borderId="3" xfId="2" applyFont="1" applyFill="1" applyBorder="1" applyAlignment="1">
      <alignment horizontal="left" wrapText="1"/>
    </xf>
    <xf numFmtId="0" fontId="6" fillId="0" borderId="5" xfId="2" applyFont="1" applyFill="1" applyBorder="1" applyAlignment="1">
      <alignment horizontal="left" wrapText="1"/>
    </xf>
    <xf numFmtId="0" fontId="6" fillId="0" borderId="6" xfId="2" applyFont="1" applyFill="1" applyBorder="1" applyAlignment="1">
      <alignment horizontal="left" wrapText="1"/>
    </xf>
    <xf numFmtId="0" fontId="8" fillId="0" borderId="3" xfId="2" applyFont="1" applyFill="1" applyBorder="1" applyAlignment="1">
      <alignment horizontal="left" wrapText="1"/>
    </xf>
    <xf numFmtId="0" fontId="8" fillId="0" borderId="5" xfId="2" applyFont="1" applyFill="1" applyBorder="1" applyAlignment="1">
      <alignment horizontal="left" wrapText="1"/>
    </xf>
    <xf numFmtId="0" fontId="8" fillId="0" borderId="6" xfId="2" applyFont="1" applyFill="1" applyBorder="1" applyAlignment="1">
      <alignment horizontal="left" wrapText="1"/>
    </xf>
    <xf numFmtId="9" fontId="2" fillId="0" borderId="0" xfId="1" applyNumberFormat="1" applyFont="1"/>
  </cellXfs>
  <cellStyles count="5">
    <cellStyle name="Comma 2" xfId="3"/>
    <cellStyle name="Normal" xfId="0" builtinId="0"/>
    <cellStyle name="Normal 2" xfId="2"/>
    <cellStyle name="Normal 3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tabSelected="1" zoomScale="75" zoomScaleNormal="75" workbookViewId="0">
      <selection activeCell="E23" sqref="E23"/>
    </sheetView>
  </sheetViews>
  <sheetFormatPr defaultRowHeight="15" x14ac:dyDescent="0.25"/>
  <cols>
    <col min="3" max="3" width="16.5703125" customWidth="1"/>
    <col min="4" max="4" width="17.42578125" customWidth="1"/>
    <col min="8" max="8" width="14.7109375" customWidth="1"/>
    <col min="9" max="9" width="23.140625" customWidth="1"/>
  </cols>
  <sheetData>
    <row r="2" spans="2:11" ht="15.75" x14ac:dyDescent="0.25">
      <c r="B2" s="19" t="s">
        <v>0</v>
      </c>
      <c r="C2" s="16" t="s">
        <v>1</v>
      </c>
      <c r="D2" s="16" t="s">
        <v>2</v>
      </c>
      <c r="E2" s="16" t="s">
        <v>3</v>
      </c>
      <c r="F2" s="37" t="s">
        <v>4</v>
      </c>
      <c r="G2" s="38"/>
      <c r="H2" s="39"/>
      <c r="I2" s="16" t="s">
        <v>5</v>
      </c>
      <c r="J2" s="16" t="s">
        <v>3</v>
      </c>
      <c r="K2" s="16" t="s">
        <v>6</v>
      </c>
    </row>
    <row r="3" spans="2:11" ht="15.75" x14ac:dyDescent="0.25">
      <c r="B3" s="5" t="s">
        <v>7</v>
      </c>
      <c r="C3" s="7" t="s">
        <v>8</v>
      </c>
      <c r="D3" s="6">
        <v>142</v>
      </c>
      <c r="E3" s="6" t="s">
        <v>9</v>
      </c>
      <c r="F3" s="5" t="s">
        <v>10</v>
      </c>
      <c r="G3" s="6"/>
      <c r="H3" s="6"/>
      <c r="I3" s="1"/>
      <c r="J3" s="1"/>
      <c r="K3" s="1"/>
    </row>
    <row r="4" spans="2:11" ht="15.75" x14ac:dyDescent="0.25">
      <c r="B4" s="5"/>
      <c r="C4" s="7" t="s">
        <v>11</v>
      </c>
      <c r="D4" s="23">
        <v>7500</v>
      </c>
      <c r="E4" s="6" t="s">
        <v>12</v>
      </c>
      <c r="F4" s="6" t="s">
        <v>13</v>
      </c>
      <c r="G4" s="6"/>
      <c r="H4" s="6"/>
      <c r="I4" s="24">
        <v>319500000000</v>
      </c>
      <c r="J4" s="6" t="s">
        <v>14</v>
      </c>
      <c r="K4" s="8">
        <v>39.578836582885891</v>
      </c>
    </row>
    <row r="5" spans="2:11" ht="15.75" x14ac:dyDescent="0.25">
      <c r="B5" s="5" t="s">
        <v>15</v>
      </c>
      <c r="C5" s="7" t="s">
        <v>8</v>
      </c>
      <c r="D5" s="6">
        <v>62.4</v>
      </c>
      <c r="E5" s="6" t="s">
        <v>9</v>
      </c>
      <c r="F5" s="5" t="s">
        <v>16</v>
      </c>
      <c r="G5" s="1"/>
      <c r="H5" s="12"/>
      <c r="I5" s="1"/>
      <c r="J5" s="1"/>
      <c r="K5" s="15"/>
    </row>
    <row r="6" spans="2:11" ht="15.75" x14ac:dyDescent="0.25">
      <c r="B6" s="6"/>
      <c r="C6" s="7" t="s">
        <v>11</v>
      </c>
      <c r="D6" s="23">
        <v>12540</v>
      </c>
      <c r="E6" s="6" t="s">
        <v>17</v>
      </c>
      <c r="F6" s="5" t="s">
        <v>16</v>
      </c>
      <c r="G6" s="6"/>
      <c r="H6" s="6"/>
      <c r="I6" s="11">
        <v>234748800000</v>
      </c>
      <c r="J6" s="6" t="s">
        <v>14</v>
      </c>
      <c r="K6" s="8">
        <v>29.080076348133218</v>
      </c>
    </row>
    <row r="7" spans="2:11" ht="15.75" x14ac:dyDescent="0.25">
      <c r="B7" s="5" t="s">
        <v>18</v>
      </c>
      <c r="C7" s="7" t="s">
        <v>8</v>
      </c>
      <c r="D7" s="9">
        <v>34450</v>
      </c>
      <c r="E7" s="6" t="s">
        <v>19</v>
      </c>
      <c r="F7" s="34" t="s">
        <v>20</v>
      </c>
      <c r="G7" s="35"/>
      <c r="H7" s="35"/>
      <c r="I7" s="1"/>
      <c r="J7" s="1"/>
      <c r="K7" s="15"/>
    </row>
    <row r="8" spans="2:11" ht="15.75" x14ac:dyDescent="0.25">
      <c r="B8" s="6"/>
      <c r="C8" s="7" t="s">
        <v>11</v>
      </c>
      <c r="D8" s="23">
        <v>24480</v>
      </c>
      <c r="E8" s="6" t="s">
        <v>21</v>
      </c>
      <c r="F8" s="34" t="s">
        <v>22</v>
      </c>
      <c r="G8" s="35"/>
      <c r="H8" s="36"/>
      <c r="I8" s="13">
        <v>253000800000</v>
      </c>
      <c r="J8" s="14" t="s">
        <v>14</v>
      </c>
      <c r="K8" s="10">
        <v>31.341087068980894</v>
      </c>
    </row>
    <row r="9" spans="2:11" ht="15.75" x14ac:dyDescent="0.25">
      <c r="B9" s="17" t="s">
        <v>23</v>
      </c>
      <c r="C9" s="18"/>
      <c r="D9" s="18"/>
      <c r="E9" s="18"/>
      <c r="F9" s="18"/>
      <c r="G9" s="18"/>
      <c r="H9" s="18"/>
      <c r="I9" s="20">
        <v>807249600000</v>
      </c>
      <c r="J9" s="21" t="s">
        <v>14</v>
      </c>
      <c r="K9" s="22">
        <v>100</v>
      </c>
    </row>
    <row r="10" spans="2:11" ht="15.75" x14ac:dyDescent="0.25">
      <c r="B10" s="3" t="s">
        <v>24</v>
      </c>
      <c r="C10" s="2"/>
      <c r="D10" s="2"/>
      <c r="E10" s="2"/>
      <c r="F10" s="2"/>
      <c r="G10" s="2"/>
      <c r="H10" s="2"/>
      <c r="I10" s="33">
        <f>I9/1000000000</f>
        <v>807.24959999999999</v>
      </c>
      <c r="J10" s="2" t="s">
        <v>36</v>
      </c>
      <c r="K10" s="2"/>
    </row>
    <row r="11" spans="2:11" ht="15.75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2:11" x14ac:dyDescent="0.25">
      <c r="B12" s="25" t="s">
        <v>30</v>
      </c>
      <c r="C12" s="31"/>
      <c r="D12" s="31"/>
    </row>
    <row r="14" spans="2:11" x14ac:dyDescent="0.25">
      <c r="B14" s="28" t="s">
        <v>25</v>
      </c>
      <c r="C14" s="26"/>
      <c r="D14" s="27">
        <v>3238.9</v>
      </c>
      <c r="E14" s="27" t="s">
        <v>12</v>
      </c>
      <c r="F14" s="27" t="s">
        <v>26</v>
      </c>
      <c r="G14" s="26"/>
      <c r="H14" s="26"/>
    </row>
    <row r="15" spans="2:11" x14ac:dyDescent="0.25">
      <c r="B15" s="27" t="s">
        <v>27</v>
      </c>
      <c r="C15" s="26"/>
      <c r="D15" s="30">
        <v>360000</v>
      </c>
      <c r="E15" s="27" t="s">
        <v>28</v>
      </c>
      <c r="F15" s="29" t="s">
        <v>29</v>
      </c>
      <c r="G15" s="26"/>
      <c r="H15" s="26"/>
    </row>
    <row r="16" spans="2:11" ht="17.25" x14ac:dyDescent="0.3">
      <c r="B16" s="26" t="s">
        <v>31</v>
      </c>
      <c r="D16" s="26">
        <v>26376840000</v>
      </c>
      <c r="E16" s="26" t="s">
        <v>32</v>
      </c>
      <c r="F16" t="s">
        <v>33</v>
      </c>
    </row>
    <row r="17" spans="2:6" x14ac:dyDescent="0.25">
      <c r="B17" t="s">
        <v>34</v>
      </c>
      <c r="D17" s="32">
        <f>((D14*D15*300)-D16)/1000000000</f>
        <v>323.42435999999998</v>
      </c>
      <c r="E17" t="s">
        <v>35</v>
      </c>
      <c r="F17" t="s">
        <v>37</v>
      </c>
    </row>
    <row r="18" spans="2:6" x14ac:dyDescent="0.25">
      <c r="D18" s="32">
        <f>I10-D17</f>
        <v>483.82524000000001</v>
      </c>
      <c r="F18" t="s">
        <v>38</v>
      </c>
    </row>
    <row r="19" spans="2:6" x14ac:dyDescent="0.25">
      <c r="D19" s="40">
        <f>D18/I10</f>
        <v>0.59935023814195765</v>
      </c>
    </row>
  </sheetData>
  <mergeCells count="3">
    <mergeCell ref="F7:H7"/>
    <mergeCell ref="F8:H8"/>
    <mergeCell ref="F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Boiler Share</vt:lpstr>
    </vt:vector>
  </TitlesOfParts>
  <Company>The World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Marcos Huidobro</dc:creator>
  <cp:lastModifiedBy>Patricia Marcos Huidobro</cp:lastModifiedBy>
  <dcterms:created xsi:type="dcterms:W3CDTF">2012-12-30T22:53:42Z</dcterms:created>
  <dcterms:modified xsi:type="dcterms:W3CDTF">2012-12-30T23:09:28Z</dcterms:modified>
</cp:coreProperties>
</file>