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checkCompatibility="1" autoCompressPictures="0"/>
  <bookViews>
    <workbookView xWindow="0" yWindow="0" windowWidth="25600" windowHeight="16060" tabRatio="843"/>
  </bookViews>
  <sheets>
    <sheet name="Sample size detail" sheetId="1" r:id="rId1"/>
    <sheet name="Sampling size summary" sheetId="5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16" i="1"/>
  <c r="C17" i="1"/>
  <c r="C15" i="1"/>
  <c r="C55" i="1"/>
  <c r="C40" i="1"/>
  <c r="C25" i="1"/>
  <c r="C33" i="1"/>
  <c r="C34" i="1"/>
  <c r="B7" i="5"/>
  <c r="C48" i="1"/>
  <c r="C49" i="1"/>
  <c r="B8" i="5"/>
  <c r="C63" i="1"/>
  <c r="C64" i="1"/>
  <c r="B9" i="5"/>
  <c r="B6" i="5"/>
  <c r="B11" i="5"/>
  <c r="C62" i="1"/>
  <c r="C47" i="1"/>
  <c r="C32" i="1"/>
</calcChain>
</file>

<file path=xl/sharedStrings.xml><?xml version="1.0" encoding="utf-8"?>
<sst xmlns="http://schemas.openxmlformats.org/spreadsheetml/2006/main" count="67" uniqueCount="26">
  <si>
    <t>N</t>
  </si>
  <si>
    <t>V</t>
  </si>
  <si>
    <t>SD</t>
  </si>
  <si>
    <t>mean</t>
  </si>
  <si>
    <t>n</t>
  </si>
  <si>
    <t>max</t>
  </si>
  <si>
    <t>min</t>
  </si>
  <si>
    <t>range</t>
  </si>
  <si>
    <t>Sample size calculation for CPA0001 LED's Kick-off PoA South Africa</t>
  </si>
  <si>
    <t>Parameter</t>
  </si>
  <si>
    <t>Value</t>
  </si>
  <si>
    <t>Source/ explanation</t>
  </si>
  <si>
    <t>Check*</t>
  </si>
  <si>
    <t>Size of sample groups Smetered and Snon-metered per stratum</t>
  </si>
  <si>
    <t>Relevant Strata</t>
  </si>
  <si>
    <t>HI</t>
  </si>
  <si>
    <t>Strata</t>
  </si>
  <si>
    <t>LI</t>
  </si>
  <si>
    <t>OL</t>
  </si>
  <si>
    <t>OH</t>
  </si>
  <si>
    <t>Sample size required</t>
  </si>
  <si>
    <t>Total:</t>
  </si>
  <si>
    <t>HO</t>
  </si>
  <si>
    <t>LO</t>
  </si>
  <si>
    <t>Sample size calculation for LED's Kick-off PoA South Africa</t>
  </si>
  <si>
    <t xml:space="preserve"> CPAxxxx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</si>
</sst>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scheme val="minor"/>
    </font>
    <font>
      <sz val="12"/>
      <color rgb="FF0061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4"/>
      <color rgb="FF0061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2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9" fontId="0" fillId="0" borderId="0" xfId="1" applyFont="1"/>
    <xf numFmtId="164" fontId="0" fillId="0" borderId="0" xfId="0" applyNumberFormat="1"/>
    <xf numFmtId="1" fontId="0" fillId="0" borderId="0" xfId="0" applyNumberFormat="1"/>
    <xf numFmtId="0" fontId="0" fillId="0" borderId="0" xfId="0" quotePrefix="1" applyAlignment="1">
      <alignment horizontal="right"/>
    </xf>
    <xf numFmtId="164" fontId="0" fillId="0" borderId="0" xfId="0" applyNumberForma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vertical="top" wrapText="1"/>
    </xf>
    <xf numFmtId="0" fontId="0" fillId="0" borderId="0" xfId="0" applyFill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2" fontId="7" fillId="0" borderId="1" xfId="0" applyNumberFormat="1" applyFont="1" applyFill="1" applyBorder="1" applyAlignment="1">
      <alignment horizontal="left" vertical="top"/>
    </xf>
    <xf numFmtId="0" fontId="9" fillId="4" borderId="2" xfId="23" applyAlignment="1">
      <alignment horizontal="left" vertical="top"/>
    </xf>
    <xf numFmtId="0" fontId="9" fillId="4" borderId="2" xfId="23" applyNumberFormat="1" applyAlignment="1">
      <alignment horizontal="left" vertical="top"/>
    </xf>
    <xf numFmtId="0" fontId="10" fillId="3" borderId="0" xfId="22" applyFont="1" applyAlignment="1">
      <alignment horizontal="left"/>
    </xf>
  </cellXfs>
  <cellStyles count="3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Good" xfId="22" builtinId="26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Input" xfId="23" builtinId="20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5"/>
  <sheetViews>
    <sheetView tabSelected="1" workbookViewId="0">
      <selection activeCell="E23" sqref="E23"/>
    </sheetView>
  </sheetViews>
  <sheetFormatPr baseColWidth="10" defaultRowHeight="14" x14ac:dyDescent="0"/>
  <cols>
    <col min="2" max="2" width="22.33203125" style="1" customWidth="1"/>
    <col min="3" max="3" width="14.5" customWidth="1"/>
    <col min="5" max="5" width="51.1640625" customWidth="1"/>
    <col min="9" max="9" width="12" bestFit="1" customWidth="1"/>
    <col min="11" max="12" width="10.83203125" style="3"/>
  </cols>
  <sheetData>
    <row r="2" spans="1:12" ht="25">
      <c r="B2" s="7" t="s">
        <v>24</v>
      </c>
    </row>
    <row r="3" spans="1:12" ht="25">
      <c r="A3" s="7"/>
      <c r="B3" s="26" t="s">
        <v>25</v>
      </c>
    </row>
    <row r="5" spans="1:12">
      <c r="B5" s="8" t="s">
        <v>9</v>
      </c>
      <c r="C5" s="9" t="s">
        <v>10</v>
      </c>
      <c r="D5" s="9" t="s">
        <v>12</v>
      </c>
      <c r="E5" s="9" t="s">
        <v>11</v>
      </c>
    </row>
    <row r="6" spans="1:12">
      <c r="B6" s="13" t="s">
        <v>14</v>
      </c>
      <c r="C6" s="18" t="s">
        <v>15</v>
      </c>
      <c r="D6" s="9"/>
      <c r="E6" s="10"/>
    </row>
    <row r="7" spans="1:12" ht="15">
      <c r="B7" s="11" t="s">
        <v>0</v>
      </c>
      <c r="C7" s="25"/>
      <c r="D7" s="22"/>
      <c r="E7" s="10"/>
      <c r="J7" s="5"/>
      <c r="K7" s="6"/>
      <c r="L7" s="6"/>
    </row>
    <row r="8" spans="1:12">
      <c r="B8" s="11" t="s">
        <v>1</v>
      </c>
      <c r="C8" s="14">
        <f>IF(C11=0,0,(C11/C12)^2)</f>
        <v>0</v>
      </c>
      <c r="D8" s="14"/>
      <c r="E8" s="10"/>
    </row>
    <row r="9" spans="1:12">
      <c r="B9" s="11">
        <v>1.645</v>
      </c>
      <c r="C9" s="14"/>
      <c r="D9" s="14"/>
      <c r="E9" s="10"/>
    </row>
    <row r="10" spans="1:12">
      <c r="B10" s="11">
        <v>0.1</v>
      </c>
      <c r="C10" s="14"/>
      <c r="D10" s="14"/>
      <c r="E10" s="10"/>
    </row>
    <row r="11" spans="1:12" ht="15">
      <c r="B11" s="11" t="s">
        <v>2</v>
      </c>
      <c r="C11" s="24"/>
      <c r="D11" s="14"/>
      <c r="E11" s="10"/>
    </row>
    <row r="12" spans="1:12" ht="15">
      <c r="B12" s="11" t="s">
        <v>3</v>
      </c>
      <c r="C12" s="24"/>
      <c r="D12" s="14"/>
      <c r="E12" s="21"/>
    </row>
    <row r="13" spans="1:12" ht="15">
      <c r="B13" s="11" t="s">
        <v>5</v>
      </c>
      <c r="C13" s="24"/>
      <c r="D13" s="14"/>
      <c r="E13" s="10"/>
    </row>
    <row r="14" spans="1:12" ht="15">
      <c r="B14" s="11" t="s">
        <v>6</v>
      </c>
      <c r="C14" s="24"/>
      <c r="D14" s="14"/>
      <c r="E14" s="10"/>
    </row>
    <row r="15" spans="1:12">
      <c r="B15" s="11" t="s">
        <v>7</v>
      </c>
      <c r="C15" s="14">
        <f>C13-C14</f>
        <v>0</v>
      </c>
      <c r="D15" s="14"/>
      <c r="E15" s="10"/>
    </row>
    <row r="16" spans="1:12" ht="15" thickBot="1">
      <c r="B16" s="12" t="s">
        <v>4</v>
      </c>
      <c r="C16" s="15">
        <f>ROUNDUP((B9^2*C7*C8)/((C7-1)*B10^2+B9^2*C8),0)</f>
        <v>0</v>
      </c>
      <c r="D16" s="23"/>
      <c r="E16" s="10"/>
    </row>
    <row r="17" spans="1:12" ht="44" thickTop="1" thickBot="1">
      <c r="B17" s="16" t="s">
        <v>13</v>
      </c>
      <c r="C17" s="17">
        <f>IF(C16=0,0,IF(C16&lt;=30,30,C16))</f>
        <v>0</v>
      </c>
      <c r="D17" s="12"/>
      <c r="E17" s="10"/>
      <c r="J17" s="2"/>
    </row>
    <row r="18" spans="1:12" ht="15" thickTop="1">
      <c r="E18" s="21"/>
    </row>
    <row r="20" spans="1:12">
      <c r="A20" s="19"/>
      <c r="B20" s="20"/>
    </row>
    <row r="22" spans="1:12">
      <c r="B22" s="8" t="s">
        <v>9</v>
      </c>
      <c r="C22" s="9" t="s">
        <v>10</v>
      </c>
      <c r="D22" s="9" t="s">
        <v>12</v>
      </c>
    </row>
    <row r="23" spans="1:12">
      <c r="B23" s="13" t="s">
        <v>14</v>
      </c>
      <c r="C23" s="18" t="s">
        <v>17</v>
      </c>
      <c r="D23" s="9"/>
    </row>
    <row r="24" spans="1:12" ht="15">
      <c r="B24" s="11" t="s">
        <v>0</v>
      </c>
      <c r="C24" s="25"/>
      <c r="D24" s="22"/>
    </row>
    <row r="25" spans="1:12">
      <c r="B25" s="11" t="s">
        <v>1</v>
      </c>
      <c r="C25" s="14">
        <f>IF(C28=0,0,(C28/C29)^2)</f>
        <v>0</v>
      </c>
      <c r="D25" s="14"/>
    </row>
    <row r="26" spans="1:12">
      <c r="B26" s="11">
        <v>1.645</v>
      </c>
      <c r="C26" s="14"/>
      <c r="D26" s="14"/>
    </row>
    <row r="27" spans="1:12">
      <c r="B27" s="11">
        <v>0.1</v>
      </c>
      <c r="C27" s="14"/>
      <c r="D27" s="14"/>
      <c r="J27" s="2"/>
    </row>
    <row r="28" spans="1:12" ht="15">
      <c r="B28" s="11" t="s">
        <v>2</v>
      </c>
      <c r="C28" s="24"/>
      <c r="D28" s="14"/>
      <c r="J28" s="2"/>
      <c r="K28" s="4"/>
      <c r="L28" s="4"/>
    </row>
    <row r="29" spans="1:12" ht="15">
      <c r="B29" s="11" t="s">
        <v>3</v>
      </c>
      <c r="C29" s="24"/>
      <c r="D29" s="14"/>
      <c r="J29" s="2"/>
      <c r="K29" s="4"/>
      <c r="L29" s="4"/>
    </row>
    <row r="30" spans="1:12" ht="15">
      <c r="B30" s="11" t="s">
        <v>5</v>
      </c>
      <c r="C30" s="24"/>
      <c r="D30" s="14"/>
      <c r="J30" s="2"/>
      <c r="K30" s="4"/>
      <c r="L30" s="4"/>
    </row>
    <row r="31" spans="1:12" ht="15">
      <c r="B31" s="11" t="s">
        <v>6</v>
      </c>
      <c r="C31" s="24"/>
      <c r="D31" s="14"/>
      <c r="J31" s="2"/>
      <c r="K31" s="4"/>
      <c r="L31" s="4"/>
    </row>
    <row r="32" spans="1:12">
      <c r="B32" s="11" t="s">
        <v>7</v>
      </c>
      <c r="C32" s="14">
        <f>C30-C31</f>
        <v>0</v>
      </c>
      <c r="D32" s="14"/>
      <c r="J32" s="2"/>
      <c r="K32" s="4"/>
      <c r="L32" s="4"/>
    </row>
    <row r="33" spans="2:12" ht="15" thickBot="1">
      <c r="B33" s="12" t="s">
        <v>4</v>
      </c>
      <c r="C33" s="15">
        <f>ROUNDUP((B26^2*C24*C25)/((C24-1)*B27^2+B26^2*C25),0)</f>
        <v>0</v>
      </c>
      <c r="D33" s="23"/>
      <c r="J33" s="2"/>
      <c r="K33" s="4"/>
      <c r="L33" s="4"/>
    </row>
    <row r="34" spans="2:12" ht="44" thickTop="1" thickBot="1">
      <c r="B34" s="16" t="s">
        <v>13</v>
      </c>
      <c r="C34" s="17">
        <f>IF(C33=0,0,IF(C33&lt;=30,30,C33))</f>
        <v>0</v>
      </c>
      <c r="D34" s="12"/>
      <c r="J34" s="2"/>
      <c r="K34" s="4"/>
      <c r="L34" s="4"/>
    </row>
    <row r="35" spans="2:12" ht="15" thickTop="1">
      <c r="J35" s="2"/>
      <c r="K35" s="4"/>
      <c r="L35" s="4"/>
    </row>
    <row r="36" spans="2:12">
      <c r="J36" s="2"/>
      <c r="K36" s="4"/>
      <c r="L36" s="4"/>
    </row>
    <row r="37" spans="2:12">
      <c r="B37" s="8" t="s">
        <v>9</v>
      </c>
      <c r="C37" s="9" t="s">
        <v>10</v>
      </c>
      <c r="D37" s="9" t="s">
        <v>12</v>
      </c>
      <c r="J37" s="2"/>
      <c r="K37" s="4"/>
      <c r="L37" s="4"/>
    </row>
    <row r="38" spans="2:12">
      <c r="B38" s="13" t="s">
        <v>14</v>
      </c>
      <c r="C38" s="18" t="s">
        <v>22</v>
      </c>
      <c r="D38" s="9"/>
      <c r="J38" s="2"/>
      <c r="K38" s="4"/>
      <c r="L38" s="4"/>
    </row>
    <row r="39" spans="2:12" ht="15">
      <c r="B39" s="11" t="s">
        <v>0</v>
      </c>
      <c r="C39" s="25">
        <v>0</v>
      </c>
      <c r="D39" s="22"/>
      <c r="J39" s="2"/>
      <c r="K39" s="4"/>
      <c r="L39" s="4"/>
    </row>
    <row r="40" spans="2:12">
      <c r="B40" s="11" t="s">
        <v>1</v>
      </c>
      <c r="C40" s="14">
        <f>IF(C43=0,0,(C43/C44)^2)</f>
        <v>0</v>
      </c>
      <c r="D40" s="14"/>
      <c r="J40" s="2"/>
      <c r="K40" s="4"/>
      <c r="L40" s="4"/>
    </row>
    <row r="41" spans="2:12">
      <c r="B41" s="11">
        <v>1.645</v>
      </c>
      <c r="C41" s="14"/>
      <c r="D41" s="14"/>
      <c r="J41" s="2"/>
      <c r="K41" s="4"/>
      <c r="L41" s="4"/>
    </row>
    <row r="42" spans="2:12">
      <c r="B42" s="11">
        <v>0.1</v>
      </c>
      <c r="C42" s="14"/>
      <c r="D42" s="14"/>
      <c r="J42" s="2"/>
      <c r="K42" s="4"/>
      <c r="L42" s="4"/>
    </row>
    <row r="43" spans="2:12" ht="15">
      <c r="B43" s="11" t="s">
        <v>2</v>
      </c>
      <c r="C43" s="24"/>
      <c r="D43" s="14"/>
      <c r="J43" s="2"/>
      <c r="K43" s="4"/>
      <c r="L43" s="4"/>
    </row>
    <row r="44" spans="2:12" ht="15">
      <c r="B44" s="11" t="s">
        <v>3</v>
      </c>
      <c r="C44" s="24"/>
      <c r="D44" s="14"/>
      <c r="J44" s="2"/>
      <c r="K44" s="4"/>
      <c r="L44" s="4"/>
    </row>
    <row r="45" spans="2:12" ht="15">
      <c r="B45" s="11" t="s">
        <v>5</v>
      </c>
      <c r="C45" s="24"/>
      <c r="D45" s="14"/>
      <c r="J45" s="2"/>
      <c r="K45" s="4"/>
      <c r="L45" s="4"/>
    </row>
    <row r="46" spans="2:12" ht="15">
      <c r="B46" s="11" t="s">
        <v>6</v>
      </c>
      <c r="C46" s="24"/>
      <c r="D46" s="14"/>
      <c r="J46" s="2"/>
      <c r="K46" s="4"/>
      <c r="L46" s="4"/>
    </row>
    <row r="47" spans="2:12">
      <c r="B47" s="11" t="s">
        <v>7</v>
      </c>
      <c r="C47" s="14">
        <f>C45-C46</f>
        <v>0</v>
      </c>
      <c r="D47" s="14"/>
      <c r="J47" s="2"/>
      <c r="K47" s="4"/>
      <c r="L47" s="4"/>
    </row>
    <row r="48" spans="2:12" ht="15" thickBot="1">
      <c r="B48" s="12" t="s">
        <v>4</v>
      </c>
      <c r="C48" s="15">
        <f>ROUNDUP((B41^2*C39*C40)/((C39-1)*B42^2+B41^2*C40),0)</f>
        <v>0</v>
      </c>
      <c r="D48" s="23"/>
      <c r="J48" s="2"/>
      <c r="K48" s="4"/>
      <c r="L48" s="4"/>
    </row>
    <row r="49" spans="2:12" ht="44" thickTop="1" thickBot="1">
      <c r="B49" s="16" t="s">
        <v>13</v>
      </c>
      <c r="C49" s="17">
        <f>IF(C48=0,0,IF(C48&lt;=30,30,C48))</f>
        <v>0</v>
      </c>
      <c r="D49" s="12"/>
      <c r="J49" s="2"/>
      <c r="K49" s="4"/>
      <c r="L49" s="4"/>
    </row>
    <row r="50" spans="2:12" ht="15" thickTop="1">
      <c r="J50" s="2"/>
      <c r="K50" s="4"/>
      <c r="L50" s="4"/>
    </row>
    <row r="51" spans="2:12">
      <c r="J51" s="2"/>
      <c r="K51" s="4"/>
      <c r="L51" s="4"/>
    </row>
    <row r="52" spans="2:12">
      <c r="B52" s="8" t="s">
        <v>9</v>
      </c>
      <c r="C52" s="9" t="s">
        <v>10</v>
      </c>
      <c r="D52" s="9" t="s">
        <v>12</v>
      </c>
      <c r="J52" s="2"/>
      <c r="K52" s="4"/>
      <c r="L52" s="4"/>
    </row>
    <row r="53" spans="2:12">
      <c r="B53" s="13" t="s">
        <v>14</v>
      </c>
      <c r="C53" s="18" t="s">
        <v>23</v>
      </c>
      <c r="D53" s="9"/>
      <c r="J53" s="2"/>
      <c r="K53" s="4"/>
      <c r="L53" s="4"/>
    </row>
    <row r="54" spans="2:12" ht="15">
      <c r="B54" s="11" t="s">
        <v>0</v>
      </c>
      <c r="C54" s="25">
        <v>0</v>
      </c>
      <c r="D54" s="22"/>
      <c r="J54" s="2"/>
      <c r="K54" s="4"/>
      <c r="L54" s="4"/>
    </row>
    <row r="55" spans="2:12">
      <c r="B55" s="11" t="s">
        <v>1</v>
      </c>
      <c r="C55" s="14">
        <f>IF(C58=0,0,(C58/C59)^2)</f>
        <v>0</v>
      </c>
      <c r="D55" s="14"/>
      <c r="J55" s="2"/>
      <c r="K55" s="4"/>
      <c r="L55" s="4"/>
    </row>
    <row r="56" spans="2:12">
      <c r="B56" s="11">
        <v>1.645</v>
      </c>
      <c r="C56" s="14"/>
      <c r="D56" s="14"/>
      <c r="J56" s="2"/>
      <c r="K56" s="4"/>
      <c r="L56" s="4"/>
    </row>
    <row r="57" spans="2:12">
      <c r="B57" s="11">
        <v>0.1</v>
      </c>
      <c r="C57" s="14"/>
      <c r="D57" s="14"/>
      <c r="J57" s="2"/>
      <c r="K57" s="4"/>
      <c r="L57" s="4"/>
    </row>
    <row r="58" spans="2:12" ht="15">
      <c r="B58" s="11" t="s">
        <v>2</v>
      </c>
      <c r="C58" s="24"/>
      <c r="D58" s="14"/>
    </row>
    <row r="59" spans="2:12" ht="15">
      <c r="B59" s="11" t="s">
        <v>3</v>
      </c>
      <c r="C59" s="24"/>
      <c r="D59" s="14"/>
    </row>
    <row r="60" spans="2:12" ht="15">
      <c r="B60" s="11" t="s">
        <v>5</v>
      </c>
      <c r="C60" s="24"/>
      <c r="D60" s="14"/>
    </row>
    <row r="61" spans="2:12" ht="15">
      <c r="B61" s="11" t="s">
        <v>6</v>
      </c>
      <c r="C61" s="24"/>
      <c r="D61" s="14"/>
    </row>
    <row r="62" spans="2:12">
      <c r="B62" s="11" t="s">
        <v>7</v>
      </c>
      <c r="C62" s="14">
        <f>C60-C61</f>
        <v>0</v>
      </c>
      <c r="D62" s="14"/>
    </row>
    <row r="63" spans="2:12" ht="15" thickBot="1">
      <c r="B63" s="12" t="s">
        <v>4</v>
      </c>
      <c r="C63" s="15">
        <f>ROUNDUP((B56^2*C54*C55)/((C54-1)*B57^2+B56^2*C55),0)</f>
        <v>0</v>
      </c>
      <c r="D63" s="23"/>
    </row>
    <row r="64" spans="2:12" ht="44" thickTop="1" thickBot="1">
      <c r="B64" s="16" t="s">
        <v>13</v>
      </c>
      <c r="C64" s="17">
        <f>IF(C63=0,0,IF(C63&lt;=30,30,C63))</f>
        <v>0</v>
      </c>
      <c r="D64" s="12"/>
    </row>
    <row r="65" ht="15" thickTop="1"/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B8" sqref="B8"/>
    </sheetView>
  </sheetViews>
  <sheetFormatPr baseColWidth="10" defaultRowHeight="14" x14ac:dyDescent="0"/>
  <sheetData>
    <row r="3" spans="1:2" ht="25">
      <c r="A3" s="7" t="s">
        <v>8</v>
      </c>
    </row>
    <row r="5" spans="1:2">
      <c r="A5" t="s">
        <v>16</v>
      </c>
      <c r="B5" t="s">
        <v>20</v>
      </c>
    </row>
    <row r="6" spans="1:2">
      <c r="A6" t="s">
        <v>15</v>
      </c>
      <c r="B6">
        <f>'Sample size detail'!C17</f>
        <v>0</v>
      </c>
    </row>
    <row r="7" spans="1:2">
      <c r="A7" t="s">
        <v>17</v>
      </c>
      <c r="B7">
        <f>'Sample size detail'!C34</f>
        <v>0</v>
      </c>
    </row>
    <row r="8" spans="1:2">
      <c r="A8" t="s">
        <v>18</v>
      </c>
      <c r="B8">
        <f>'Sample size detail'!C49</f>
        <v>0</v>
      </c>
    </row>
    <row r="9" spans="1:2">
      <c r="A9" t="s">
        <v>19</v>
      </c>
      <c r="B9">
        <f>'Sample size detail'!C64</f>
        <v>0</v>
      </c>
    </row>
    <row r="11" spans="1:2">
      <c r="A11" t="s">
        <v>21</v>
      </c>
      <c r="B11">
        <f>SUM(B6:B10)</f>
        <v>0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size detail</vt:lpstr>
      <vt:lpstr>Sampling size summary</vt:lpstr>
    </vt:vector>
  </TitlesOfParts>
  <Company>SQS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Sample size calculation tool</dc:title>
  <dc:creator>Leonardi Silvio SQS;Lengyel Zsolt SQS</dc:creator>
  <cp:lastModifiedBy>Claudia Doets</cp:lastModifiedBy>
  <dcterms:created xsi:type="dcterms:W3CDTF">2012-11-07T11:47:59Z</dcterms:created>
  <dcterms:modified xsi:type="dcterms:W3CDTF">2012-12-01T18:10:46Z</dcterms:modified>
</cp:coreProperties>
</file>